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2345" activeTab="1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6" i="4"/>
  <c r="E27" i="3"/>
  <c r="E26" i="3"/>
  <c r="F26" i="3"/>
  <c r="D26" i="3"/>
  <c r="F14" i="4"/>
  <c r="F13" i="4"/>
  <c r="F12" i="4"/>
  <c r="F11" i="4"/>
  <c r="F10" i="4"/>
  <c r="E9" i="4"/>
  <c r="F9" i="4" s="1"/>
  <c r="F8" i="4"/>
  <c r="F7" i="4"/>
  <c r="E22" i="3"/>
  <c r="F20" i="3"/>
  <c r="D20" i="3"/>
  <c r="F15" i="3"/>
  <c r="D15" i="3"/>
  <c r="E17" i="2"/>
  <c r="E20" i="2" s="1"/>
  <c r="E21" i="2" s="1"/>
  <c r="E12" i="2"/>
  <c r="D8" i="2"/>
  <c r="D12" i="2" s="1"/>
  <c r="D17" i="2" s="1"/>
  <c r="D20" i="2" s="1"/>
  <c r="D21" i="2" s="1"/>
  <c r="E37" i="1"/>
  <c r="D37" i="1"/>
  <c r="E29" i="1"/>
  <c r="D29" i="1"/>
  <c r="E24" i="1"/>
  <c r="E38" i="1" s="1"/>
  <c r="D24" i="1"/>
  <c r="E17" i="1"/>
  <c r="E16" i="1"/>
  <c r="D16" i="1"/>
  <c r="D17" i="1" s="1"/>
  <c r="E11" i="1"/>
  <c r="D11" i="1"/>
  <c r="D38" i="1" l="1"/>
</calcChain>
</file>

<file path=xl/sharedStrings.xml><?xml version="1.0" encoding="utf-8"?>
<sst xmlns="http://schemas.openxmlformats.org/spreadsheetml/2006/main" count="120" uniqueCount="83">
  <si>
    <t>ПРОМЕЖУТОЧНЫЙ ОТЧЁТ О ФИНАНСОВОМ ПОЛОЖЕНИИ</t>
  </si>
  <si>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</si>
  <si>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</si>
  <si>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</si>
  <si>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</si>
  <si>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</si>
  <si>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</si>
  <si>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</si>
  <si>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</si>
  <si>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</si>
  <si>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</si>
  <si>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Прочие краткосрочные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</si>
  <si>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</si>
  <si>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</si>
  <si>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</si>
  <si>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</si>
  <si>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</si>
  <si>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</si>
  <si>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</si>
  <si>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</si>
  <si>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</si>
  <si>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</si>
  <si>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</si>
  <si>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</si>
  <si>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</si>
  <si>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</si>
  <si>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Авансы полученные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</si>
  <si>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</si>
  <si>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</si>
  <si>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</si>
  <si>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Заместитель генерального директора по экономике и финансам</t>
  </si>
  <si>
    <t>Искаков Ж.А.</t>
  </si>
  <si>
    <t>Главный бухгалтер</t>
  </si>
  <si>
    <t>Алтыбаева Т.К.</t>
  </si>
  <si>
    <t>ПРОМЕЖУТОЧНЫЙ ОТЧЁТ О СОВОКУПНОМ ДОХОДЕ</t>
  </si>
  <si>
    <t>(неаудировано)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</si>
  <si>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</si>
  <si>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</si>
  <si>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</si>
  <si>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</si>
  <si>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</si>
  <si>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Убыток от операционной деятельности</t>
  </si>
  <si>
    <t>Доход от курсовой разницы, нетто</t>
  </si>
  <si>
    <t>Финансовые доходы</t>
  </si>
  <si>
    <t>Финансовые расходы</t>
  </si>
  <si>
    <t xml:space="preserve">Убыток до налогообложения 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</si>
  <si>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</si>
  <si>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</si>
  <si>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</si>
  <si>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Убыток на акцию, тенге</t>
  </si>
  <si>
    <t>ПРОМЕЖУТОЧНЫЙ ОТЧЁТ О ДВИЖЕНИИ ДЕНЕЖНЫХ СРЕДСТВ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</si>
  <si>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</si>
  <si>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</si>
  <si>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</si>
  <si>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</si>
  <si>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</si>
  <si>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</si>
  <si>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</si>
  <si>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</si>
  <si>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</si>
  <si>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</si>
  <si>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</si>
  <si>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</si>
  <si>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</si>
  <si>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Чистые денежные потоки, использованные в инвестиционной деятельности</t>
  </si>
  <si>
    <t>Денежные средства и их эквиваленты, на конец периода</t>
  </si>
  <si>
    <t>ПРОМЕЖУТОЧНЫЙ ОТЧЁТ ОБ ИЗМЕНЕНИЯХ В КАПИТАЛЕ</t>
  </si>
  <si>
    <t>Акционерный капитал</t>
  </si>
  <si>
    <t>Дополни­тельный оплаченный капитал</t>
  </si>
  <si>
    <t>Итого</t>
  </si>
  <si>
    <t>На 1 января 2019 года</t>
  </si>
  <si>
    <t>Чистый убыток за год</t>
  </si>
  <si>
    <t>−</t>
  </si>
  <si>
    <t>Итого совокупный убыток за год</t>
  </si>
  <si>
    <t>На 1 января 2020 года</t>
  </si>
  <si>
    <t>Итого совокупный убыток за период</t>
  </si>
  <si>
    <t>По состоянию на 30 сентября 2020 года</t>
  </si>
  <si>
    <t>30 сентября 2020 года</t>
  </si>
  <si>
    <t>Денежные потоки от финасовой деятельности</t>
  </si>
  <si>
    <t>Получение займов</t>
  </si>
  <si>
    <t>Погашение займов</t>
  </si>
  <si>
    <t>Чистое использование денежных  средств от финансовой деятельности</t>
  </si>
  <si>
    <t>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</si>
</sst>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/>
    <xf numFmtId="43" fontId="4" fillId="0" borderId="1" xfId="1" applyFont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Fill="1" applyBorder="1" applyAlignment="1">
      <alignment vertical="center" wrapText="1"/>
    </xf>
    <xf numFmtId="43" fontId="11" fillId="0" borderId="0" xfId="1" applyFont="1" applyFill="1" applyBorder="1"/>
    <xf numFmtId="43" fontId="9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opLeftCell="A19" workbookViewId="0">
      <selection activeCell="D39" sqref="D39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44" t="s">
        <v>0</v>
      </c>
      <c r="C2" s="44"/>
      <c r="D2" s="44"/>
      <c r="E2" s="44"/>
    </row>
    <row r="3" spans="2:5" x14ac:dyDescent="0.2">
      <c r="B3" s="44" t="s">
        <v>76</v>
      </c>
      <c r="C3" s="44"/>
      <c r="D3" s="44"/>
      <c r="E3" s="44"/>
    </row>
    <row r="4" spans="2:5" ht="25.5" x14ac:dyDescent="0.2">
      <c r="B4" s="1" t="s">
        <v>1</v>
      </c>
      <c r="C4" s="2" t="s">
        <v>2</v>
      </c>
      <c r="D4" s="3" t="s">
        <v>77</v>
      </c>
      <c r="E4" s="4">
        <v>2019</v>
      </c>
    </row>
    <row r="5" spans="2:5" x14ac:dyDescent="0.2">
      <c r="B5" s="5" t="s">
        <v>3</v>
      </c>
      <c r="C5" s="6"/>
      <c r="D5" s="5"/>
      <c r="E5" s="7"/>
    </row>
    <row r="6" spans="2:5" x14ac:dyDescent="0.2">
      <c r="B6" s="5" t="s">
        <v>4</v>
      </c>
      <c r="C6" s="6"/>
      <c r="D6" s="5"/>
      <c r="E6" s="7"/>
    </row>
    <row r="7" spans="2:5" x14ac:dyDescent="0.2">
      <c r="B7" s="7" t="s">
        <v>5</v>
      </c>
      <c r="C7" s="6">
        <v>4</v>
      </c>
      <c r="D7" s="8">
        <v>251289287</v>
      </c>
      <c r="E7" s="9">
        <v>257648194</v>
      </c>
    </row>
    <row r="8" spans="2:5" x14ac:dyDescent="0.2">
      <c r="B8" s="7" t="s">
        <v>6</v>
      </c>
      <c r="C8" s="6"/>
      <c r="D8" s="8">
        <v>7374</v>
      </c>
      <c r="E8" s="9">
        <v>8850</v>
      </c>
    </row>
    <row r="9" spans="2:5" ht="38.25" x14ac:dyDescent="0.2">
      <c r="B9" s="7" t="s">
        <v>7</v>
      </c>
      <c r="C9" s="6"/>
      <c r="D9" s="8">
        <v>252760</v>
      </c>
      <c r="E9" s="9">
        <v>251155</v>
      </c>
    </row>
    <row r="10" spans="2:5" x14ac:dyDescent="0.2">
      <c r="B10" s="7" t="s">
        <v>8</v>
      </c>
      <c r="C10" s="6"/>
      <c r="D10" s="8">
        <v>28572574</v>
      </c>
      <c r="E10" s="9">
        <v>28894584</v>
      </c>
    </row>
    <row r="11" spans="2:5" x14ac:dyDescent="0.2">
      <c r="B11" s="7"/>
      <c r="C11" s="6"/>
      <c r="D11" s="8">
        <f>SUM(D7:D10)</f>
        <v>280121995</v>
      </c>
      <c r="E11" s="9">
        <f>SUM(E7:E10)</f>
        <v>286802783</v>
      </c>
    </row>
    <row r="12" spans="2:5" x14ac:dyDescent="0.2">
      <c r="B12" s="7" t="s">
        <v>9</v>
      </c>
      <c r="C12" s="6"/>
      <c r="D12" s="5"/>
      <c r="E12" s="9"/>
    </row>
    <row r="13" spans="2:5" x14ac:dyDescent="0.2">
      <c r="B13" s="5" t="s">
        <v>10</v>
      </c>
      <c r="C13" s="6"/>
      <c r="D13" s="5"/>
      <c r="E13" s="9"/>
    </row>
    <row r="14" spans="2:5" ht="25.5" x14ac:dyDescent="0.2">
      <c r="B14" s="7" t="s">
        <v>11</v>
      </c>
      <c r="C14" s="6"/>
      <c r="D14" s="8">
        <v>32677</v>
      </c>
      <c r="E14" s="9">
        <v>3620</v>
      </c>
    </row>
    <row r="15" spans="2:5" ht="25.5" x14ac:dyDescent="0.2">
      <c r="B15" s="7" t="s">
        <v>12</v>
      </c>
      <c r="C15" s="6">
        <v>5</v>
      </c>
      <c r="D15" s="8">
        <v>2040237</v>
      </c>
      <c r="E15" s="9">
        <v>32394400</v>
      </c>
    </row>
    <row r="16" spans="2:5" x14ac:dyDescent="0.2">
      <c r="B16" s="5"/>
      <c r="C16" s="2"/>
      <c r="D16" s="8">
        <f>SUM(D14:D15)</f>
        <v>2072914</v>
      </c>
      <c r="E16" s="9">
        <f>SUM(E14:E15)</f>
        <v>32398020</v>
      </c>
    </row>
    <row r="17" spans="2:5" x14ac:dyDescent="0.2">
      <c r="B17" s="5" t="s">
        <v>13</v>
      </c>
      <c r="C17" s="2"/>
      <c r="D17" s="8">
        <f>D11+D16</f>
        <v>282194909</v>
      </c>
      <c r="E17" s="9">
        <f>E11+E16</f>
        <v>319200803</v>
      </c>
    </row>
    <row r="18" spans="2:5" x14ac:dyDescent="0.2">
      <c r="B18" s="5" t="s">
        <v>9</v>
      </c>
      <c r="C18" s="2"/>
      <c r="D18" s="5"/>
      <c r="E18" s="9"/>
    </row>
    <row r="19" spans="2:5" ht="25.5" x14ac:dyDescent="0.2">
      <c r="B19" s="5" t="s">
        <v>14</v>
      </c>
      <c r="C19" s="2"/>
      <c r="D19" s="5"/>
      <c r="E19" s="9"/>
    </row>
    <row r="20" spans="2:5" x14ac:dyDescent="0.2">
      <c r="B20" s="5" t="s">
        <v>15</v>
      </c>
      <c r="C20" s="2"/>
      <c r="D20" s="5"/>
      <c r="E20" s="9"/>
    </row>
    <row r="21" spans="2:5" x14ac:dyDescent="0.2">
      <c r="B21" s="7" t="s">
        <v>16</v>
      </c>
      <c r="C21" s="6">
        <v>6</v>
      </c>
      <c r="D21" s="8">
        <v>84911556</v>
      </c>
      <c r="E21" s="9">
        <v>84911556</v>
      </c>
    </row>
    <row r="22" spans="2:5" ht="25.5" x14ac:dyDescent="0.2">
      <c r="B22" s="7" t="s">
        <v>17</v>
      </c>
      <c r="C22" s="6"/>
      <c r="D22" s="8">
        <v>68597</v>
      </c>
      <c r="E22" s="9">
        <v>68597</v>
      </c>
    </row>
    <row r="23" spans="2:5" x14ac:dyDescent="0.2">
      <c r="B23" s="7" t="s">
        <v>18</v>
      </c>
      <c r="C23" s="6"/>
      <c r="D23" s="8">
        <v>-27645263</v>
      </c>
      <c r="E23" s="9">
        <v>-5497079</v>
      </c>
    </row>
    <row r="24" spans="2:5" x14ac:dyDescent="0.2">
      <c r="B24" s="5" t="s">
        <v>19</v>
      </c>
      <c r="C24" s="6"/>
      <c r="D24" s="8">
        <f>SUM(D21:D23)</f>
        <v>57334890</v>
      </c>
      <c r="E24" s="9">
        <f>SUM(E21:E23)</f>
        <v>79483074</v>
      </c>
    </row>
    <row r="25" spans="2:5" x14ac:dyDescent="0.2">
      <c r="B25" s="7" t="s">
        <v>9</v>
      </c>
      <c r="C25" s="6"/>
      <c r="D25" s="5"/>
      <c r="E25" s="9"/>
    </row>
    <row r="26" spans="2:5" ht="25.5" x14ac:dyDescent="0.2">
      <c r="B26" s="5" t="s">
        <v>20</v>
      </c>
      <c r="C26" s="6"/>
      <c r="D26" s="5"/>
      <c r="E26" s="9"/>
    </row>
    <row r="27" spans="2:5" ht="25.5" x14ac:dyDescent="0.2">
      <c r="B27" s="7" t="s">
        <v>21</v>
      </c>
      <c r="C27" s="6">
        <v>7</v>
      </c>
      <c r="D27" s="8">
        <v>197775686</v>
      </c>
      <c r="E27" s="9">
        <v>202864371</v>
      </c>
    </row>
    <row r="28" spans="2:5" ht="51" x14ac:dyDescent="0.2">
      <c r="B28" s="7" t="s">
        <v>22</v>
      </c>
      <c r="C28" s="6">
        <v>8</v>
      </c>
      <c r="D28" s="8">
        <v>6668217</v>
      </c>
      <c r="E28" s="9">
        <v>6265001</v>
      </c>
    </row>
    <row r="29" spans="2:5" x14ac:dyDescent="0.2">
      <c r="B29" s="5"/>
      <c r="C29" s="6"/>
      <c r="D29" s="8">
        <f>SUM(D27:D28)</f>
        <v>204443903</v>
      </c>
      <c r="E29" s="9">
        <f>SUM(E27:E28)</f>
        <v>209129372</v>
      </c>
    </row>
    <row r="30" spans="2:5" x14ac:dyDescent="0.2">
      <c r="B30" s="7"/>
      <c r="C30" s="6"/>
      <c r="D30" s="5"/>
      <c r="E30" s="7"/>
    </row>
    <row r="31" spans="2:5" ht="25.5" x14ac:dyDescent="0.2">
      <c r="B31" s="5" t="s">
        <v>23</v>
      </c>
      <c r="C31" s="6"/>
      <c r="D31" s="5"/>
      <c r="E31" s="7"/>
    </row>
    <row r="32" spans="2:5" ht="25.5" x14ac:dyDescent="0.2">
      <c r="B32" s="7" t="s">
        <v>21</v>
      </c>
      <c r="C32" s="6">
        <v>7</v>
      </c>
      <c r="D32" s="8">
        <v>20322039</v>
      </c>
      <c r="E32" s="9">
        <v>0</v>
      </c>
    </row>
    <row r="33" spans="2:5" ht="25.5" x14ac:dyDescent="0.2">
      <c r="B33" s="7" t="s">
        <v>24</v>
      </c>
      <c r="C33" s="6">
        <v>9</v>
      </c>
      <c r="D33" s="8">
        <v>43493</v>
      </c>
      <c r="E33" s="9">
        <v>30141337</v>
      </c>
    </row>
    <row r="34" spans="2:5" x14ac:dyDescent="0.2">
      <c r="B34" s="7" t="s">
        <v>25</v>
      </c>
      <c r="C34" s="6"/>
      <c r="D34" s="8">
        <v>11935</v>
      </c>
      <c r="E34" s="9">
        <v>338288</v>
      </c>
    </row>
    <row r="35" spans="2:5" x14ac:dyDescent="0.2">
      <c r="B35" s="7" t="s">
        <v>26</v>
      </c>
      <c r="C35" s="6"/>
      <c r="D35" s="8">
        <v>1082</v>
      </c>
      <c r="E35" s="9">
        <v>814</v>
      </c>
    </row>
    <row r="36" spans="2:5" ht="25.5" x14ac:dyDescent="0.2">
      <c r="B36" s="7" t="s">
        <v>27</v>
      </c>
      <c r="C36" s="6"/>
      <c r="D36" s="8">
        <v>37567</v>
      </c>
      <c r="E36" s="9">
        <v>107918</v>
      </c>
    </row>
    <row r="37" spans="2:5" x14ac:dyDescent="0.2">
      <c r="B37" s="5"/>
      <c r="C37" s="2"/>
      <c r="D37" s="8">
        <f>SUM(D32:D36)</f>
        <v>20416116</v>
      </c>
      <c r="E37" s="9">
        <f>SUM(E32:E36)</f>
        <v>30588357</v>
      </c>
    </row>
    <row r="38" spans="2:5" ht="25.5" x14ac:dyDescent="0.2">
      <c r="B38" s="5" t="s">
        <v>28</v>
      </c>
      <c r="C38" s="2"/>
      <c r="D38" s="8">
        <f>D24+D29+D37</f>
        <v>282194909</v>
      </c>
      <c r="E38" s="9">
        <f>E24+E29+E37</f>
        <v>319200803</v>
      </c>
    </row>
    <row r="39" spans="2:5" ht="25.5" x14ac:dyDescent="0.2">
      <c r="B39" s="10" t="s">
        <v>29</v>
      </c>
      <c r="C39" s="11"/>
      <c r="D39" s="12">
        <v>1350</v>
      </c>
      <c r="E39" s="13">
        <v>1872</v>
      </c>
    </row>
    <row r="40" spans="2:5" x14ac:dyDescent="0.2">
      <c r="B40" s="14"/>
      <c r="C40" s="15"/>
      <c r="D40" s="16"/>
      <c r="E40" s="17"/>
    </row>
    <row r="41" spans="2:5" ht="51" x14ac:dyDescent="0.2">
      <c r="B41" s="18" t="s">
        <v>30</v>
      </c>
      <c r="C41" s="19"/>
      <c r="D41" s="19"/>
      <c r="E41" s="20" t="s">
        <v>31</v>
      </c>
    </row>
    <row r="42" spans="2:5" x14ac:dyDescent="0.2">
      <c r="B42" s="18"/>
      <c r="C42" s="19"/>
      <c r="D42" s="19"/>
      <c r="E42" s="21"/>
    </row>
    <row r="43" spans="2:5" ht="15" thickBot="1" x14ac:dyDescent="0.25">
      <c r="B43" s="18" t="s">
        <v>32</v>
      </c>
      <c r="C43" s="19"/>
      <c r="D43" s="19"/>
      <c r="E43" s="22"/>
    </row>
    <row r="44" spans="2:5" x14ac:dyDescent="0.2">
      <c r="B44" s="18"/>
      <c r="C44" s="19"/>
      <c r="D44" s="19"/>
      <c r="E44" s="21" t="s">
        <v>33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D23" sqref="D23"/>
    </sheetView>
  </sheetViews>
  <sheetFormatPr defaultColWidth="9.75" defaultRowHeight="14.25" x14ac:dyDescent="0.2"/>
  <cols>
    <col min="2" max="3" width="16.5" customWidth="1"/>
    <col min="4" max="4" width="13.375" bestFit="1" customWidth="1"/>
    <col min="5" max="5" width="12.625" customWidth="1"/>
    <col min="6" max="6" width="12.75" bestFit="1" customWidth="1"/>
  </cols>
  <sheetData>
    <row r="2" spans="2:5" x14ac:dyDescent="0.2">
      <c r="B2" s="44" t="s">
        <v>34</v>
      </c>
      <c r="C2" s="44"/>
      <c r="D2" s="44"/>
      <c r="E2" s="44"/>
    </row>
    <row r="3" spans="2:5" x14ac:dyDescent="0.2">
      <c r="B3" s="44" t="s">
        <v>76</v>
      </c>
      <c r="C3" s="44"/>
      <c r="D3" s="44"/>
      <c r="E3" s="44"/>
    </row>
    <row r="4" spans="2:5" x14ac:dyDescent="0.2">
      <c r="B4" s="1"/>
      <c r="C4" s="45"/>
      <c r="D4" s="3">
        <v>2020</v>
      </c>
      <c r="E4" s="4">
        <v>2019</v>
      </c>
    </row>
    <row r="5" spans="2:5" x14ac:dyDescent="0.2">
      <c r="B5" s="1" t="s">
        <v>1</v>
      </c>
      <c r="C5" s="45"/>
      <c r="D5" s="45" t="s">
        <v>35</v>
      </c>
      <c r="E5" s="45"/>
    </row>
    <row r="6" spans="2:5" x14ac:dyDescent="0.2">
      <c r="B6" s="7" t="s">
        <v>36</v>
      </c>
      <c r="C6" s="6">
        <v>10</v>
      </c>
      <c r="D6" s="23">
        <v>2803791</v>
      </c>
      <c r="E6" s="2"/>
    </row>
    <row r="7" spans="2:5" ht="25.5" x14ac:dyDescent="0.2">
      <c r="B7" s="7" t="s">
        <v>37</v>
      </c>
      <c r="C7" s="6">
        <v>11</v>
      </c>
      <c r="D7" s="23">
        <v>-9681310</v>
      </c>
      <c r="E7" s="2"/>
    </row>
    <row r="8" spans="2:5" x14ac:dyDescent="0.2">
      <c r="B8" s="5" t="s">
        <v>38</v>
      </c>
      <c r="C8" s="2"/>
      <c r="D8" s="23">
        <f>D6+D7</f>
        <v>-6877519</v>
      </c>
      <c r="E8" s="2"/>
    </row>
    <row r="9" spans="2:5" x14ac:dyDescent="0.2">
      <c r="B9" s="5"/>
      <c r="C9" s="2"/>
      <c r="D9" s="23"/>
      <c r="E9" s="2"/>
    </row>
    <row r="10" spans="2:5" ht="51" x14ac:dyDescent="0.2">
      <c r="B10" s="7" t="s">
        <v>39</v>
      </c>
      <c r="C10" s="6">
        <v>12</v>
      </c>
      <c r="D10" s="8">
        <v>533180</v>
      </c>
      <c r="E10" s="9">
        <v>-111253</v>
      </c>
    </row>
    <row r="11" spans="2:5" ht="38.25" x14ac:dyDescent="0.2">
      <c r="B11" s="7" t="s">
        <v>40</v>
      </c>
      <c r="C11" s="6">
        <v>13</v>
      </c>
      <c r="D11" s="8">
        <v>-602732</v>
      </c>
      <c r="E11" s="9">
        <v>-261450</v>
      </c>
    </row>
    <row r="12" spans="2:5" ht="38.25" x14ac:dyDescent="0.2">
      <c r="B12" s="5" t="s">
        <v>41</v>
      </c>
      <c r="C12" s="6"/>
      <c r="D12" s="8">
        <f>D8+D10+D11</f>
        <v>-6947071</v>
      </c>
      <c r="E12" s="9">
        <f>E8+E10+E11</f>
        <v>-372703</v>
      </c>
    </row>
    <row r="13" spans="2:5" x14ac:dyDescent="0.2">
      <c r="B13" s="5" t="s">
        <v>9</v>
      </c>
      <c r="C13" s="6"/>
      <c r="D13" s="8"/>
      <c r="E13" s="9"/>
    </row>
    <row r="14" spans="2:5" ht="25.5" x14ac:dyDescent="0.2">
      <c r="B14" s="7" t="s">
        <v>42</v>
      </c>
      <c r="C14" s="6"/>
      <c r="D14" s="8">
        <v>15</v>
      </c>
      <c r="E14" s="9">
        <v>467</v>
      </c>
    </row>
    <row r="15" spans="2:5" x14ac:dyDescent="0.2">
      <c r="B15" s="7" t="s">
        <v>43</v>
      </c>
      <c r="C15" s="6"/>
      <c r="D15" s="8">
        <v>451533</v>
      </c>
      <c r="E15" s="9">
        <v>66738</v>
      </c>
    </row>
    <row r="16" spans="2:5" x14ac:dyDescent="0.2">
      <c r="B16" s="7" t="s">
        <v>44</v>
      </c>
      <c r="C16" s="6">
        <v>14</v>
      </c>
      <c r="D16" s="8">
        <v>-15652661</v>
      </c>
      <c r="E16" s="9">
        <v>-389197</v>
      </c>
    </row>
    <row r="17" spans="2:6" ht="25.5" x14ac:dyDescent="0.2">
      <c r="B17" s="5" t="s">
        <v>45</v>
      </c>
      <c r="C17" s="6"/>
      <c r="D17" s="8">
        <f>SUM(D14:D16)+D12</f>
        <v>-22148184</v>
      </c>
      <c r="E17" s="9">
        <f>SUM(E14:E16)+E12</f>
        <v>-694695</v>
      </c>
      <c r="F17" s="24"/>
    </row>
    <row r="18" spans="2:6" x14ac:dyDescent="0.2">
      <c r="B18" s="5" t="s">
        <v>9</v>
      </c>
      <c r="C18" s="6"/>
      <c r="D18" s="8"/>
      <c r="E18" s="9"/>
    </row>
    <row r="19" spans="2:6" ht="25.5" x14ac:dyDescent="0.2">
      <c r="B19" s="7" t="s">
        <v>46</v>
      </c>
      <c r="C19" s="6"/>
      <c r="D19" s="8">
        <v>0</v>
      </c>
      <c r="E19" s="9"/>
    </row>
    <row r="20" spans="2:6" ht="25.5" x14ac:dyDescent="0.2">
      <c r="B20" s="5" t="s">
        <v>47</v>
      </c>
      <c r="C20" s="6"/>
      <c r="D20" s="8">
        <f>D17+D19</f>
        <v>-22148184</v>
      </c>
      <c r="E20" s="9">
        <f>E17</f>
        <v>-694695</v>
      </c>
    </row>
    <row r="21" spans="2:6" ht="38.25" x14ac:dyDescent="0.2">
      <c r="B21" s="5" t="s">
        <v>48</v>
      </c>
      <c r="C21" s="2"/>
      <c r="D21" s="8">
        <f>D20</f>
        <v>-22148184</v>
      </c>
      <c r="E21" s="9">
        <f>E20</f>
        <v>-694695</v>
      </c>
    </row>
    <row r="22" spans="2:6" ht="25.5" x14ac:dyDescent="0.2">
      <c r="B22" s="10" t="s">
        <v>49</v>
      </c>
      <c r="C22" s="11"/>
      <c r="D22" s="25">
        <v>-522</v>
      </c>
      <c r="E22" s="26">
        <v>-17</v>
      </c>
    </row>
    <row r="23" spans="2:6" x14ac:dyDescent="0.2">
      <c r="B23" s="14"/>
      <c r="C23" s="15"/>
      <c r="D23" s="16"/>
      <c r="E23" s="17"/>
    </row>
    <row r="24" spans="2:6" ht="63.75" x14ac:dyDescent="0.2">
      <c r="B24" s="18" t="s">
        <v>30</v>
      </c>
      <c r="C24" s="19"/>
      <c r="D24" s="19"/>
      <c r="E24" s="21" t="s">
        <v>31</v>
      </c>
    </row>
    <row r="25" spans="2:6" ht="15" thickBot="1" x14ac:dyDescent="0.25">
      <c r="B25" s="18"/>
      <c r="C25" s="19"/>
      <c r="D25" s="19"/>
      <c r="E25" s="27"/>
    </row>
    <row r="26" spans="2:6" x14ac:dyDescent="0.2">
      <c r="B26" s="18"/>
      <c r="C26" s="19"/>
      <c r="D26" s="19"/>
      <c r="E26" s="21"/>
    </row>
    <row r="27" spans="2:6" ht="15" thickBot="1" x14ac:dyDescent="0.25">
      <c r="B27" s="18" t="s">
        <v>32</v>
      </c>
      <c r="C27" s="19"/>
      <c r="D27" s="19"/>
      <c r="E27" s="22"/>
    </row>
    <row r="28" spans="2:6" x14ac:dyDescent="0.2">
      <c r="B28" s="18"/>
      <c r="C28" s="19"/>
      <c r="D28" s="19"/>
      <c r="E28" s="21" t="s">
        <v>33</v>
      </c>
    </row>
  </sheetData>
  <mergeCells count="4">
    <mergeCell ref="B2:E2"/>
    <mergeCell ref="B3:E3"/>
    <mergeCell ref="C4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workbookViewId="0">
      <selection activeCell="B3" sqref="B3:F3"/>
    </sheetView>
  </sheetViews>
  <sheetFormatPr defaultRowHeight="14.25" x14ac:dyDescent="0.2"/>
  <cols>
    <col min="2" max="2" width="16.125" customWidth="1"/>
    <col min="3" max="3" width="10.875" customWidth="1"/>
    <col min="4" max="4" width="16.625" customWidth="1"/>
    <col min="5" max="5" width="3.875" hidden="1" customWidth="1"/>
    <col min="6" max="6" width="20.875" customWidth="1"/>
    <col min="8" max="8" width="11.5" bestFit="1" customWidth="1"/>
  </cols>
  <sheetData>
    <row r="2" spans="2:8" x14ac:dyDescent="0.2">
      <c r="B2" s="44" t="s">
        <v>50</v>
      </c>
      <c r="C2" s="44"/>
      <c r="D2" s="44"/>
      <c r="E2" s="44"/>
      <c r="F2" s="44"/>
    </row>
    <row r="3" spans="2:8" x14ac:dyDescent="0.2">
      <c r="B3" s="44" t="s">
        <v>76</v>
      </c>
      <c r="C3" s="44"/>
      <c r="D3" s="44"/>
      <c r="E3" s="44"/>
      <c r="F3" s="44"/>
    </row>
    <row r="4" spans="2:8" x14ac:dyDescent="0.2">
      <c r="B4" s="28" t="s">
        <v>1</v>
      </c>
      <c r="C4" s="29" t="s">
        <v>2</v>
      </c>
      <c r="D4" s="30">
        <v>2020</v>
      </c>
      <c r="E4" s="47">
        <v>2019</v>
      </c>
      <c r="F4" s="47"/>
    </row>
    <row r="5" spans="2:8" x14ac:dyDescent="0.2">
      <c r="B5" s="28" t="s">
        <v>9</v>
      </c>
      <c r="C5" s="29"/>
      <c r="D5" s="31"/>
      <c r="E5" s="48"/>
      <c r="F5" s="48"/>
    </row>
    <row r="6" spans="2:8" ht="38.25" x14ac:dyDescent="0.2">
      <c r="B6" s="5" t="s">
        <v>51</v>
      </c>
      <c r="C6" s="29"/>
      <c r="D6" s="31"/>
      <c r="E6" s="48"/>
      <c r="F6" s="48"/>
    </row>
    <row r="7" spans="2:8" ht="25.5" x14ac:dyDescent="0.2">
      <c r="B7" s="32" t="s">
        <v>52</v>
      </c>
      <c r="C7" s="29"/>
      <c r="D7" s="8">
        <v>449927</v>
      </c>
      <c r="E7" s="33"/>
      <c r="F7" s="9">
        <v>2460722</v>
      </c>
    </row>
    <row r="8" spans="2:8" ht="25.5" x14ac:dyDescent="0.2">
      <c r="B8" s="32" t="s">
        <v>53</v>
      </c>
      <c r="C8" s="29"/>
      <c r="D8" s="8">
        <v>3140861</v>
      </c>
      <c r="E8" s="33"/>
      <c r="F8" s="9">
        <v>0</v>
      </c>
    </row>
    <row r="9" spans="2:8" x14ac:dyDescent="0.2">
      <c r="B9" s="32" t="s">
        <v>54</v>
      </c>
      <c r="C9" s="29"/>
      <c r="D9" s="8">
        <v>1</v>
      </c>
      <c r="E9" s="33"/>
      <c r="F9" s="9">
        <v>480</v>
      </c>
    </row>
    <row r="10" spans="2:8" ht="38.25" x14ac:dyDescent="0.2">
      <c r="B10" s="32" t="s">
        <v>55</v>
      </c>
      <c r="C10" s="29"/>
      <c r="D10" s="8">
        <v>-174186</v>
      </c>
      <c r="E10" s="33"/>
      <c r="F10" s="9">
        <v>-612238</v>
      </c>
    </row>
    <row r="11" spans="2:8" ht="25.5" x14ac:dyDescent="0.2">
      <c r="B11" s="32" t="s">
        <v>56</v>
      </c>
      <c r="C11" s="29"/>
      <c r="D11" s="8">
        <v>-398308</v>
      </c>
      <c r="E11" s="33"/>
      <c r="F11" s="9">
        <v>-324963</v>
      </c>
    </row>
    <row r="12" spans="2:8" ht="51" x14ac:dyDescent="0.2">
      <c r="B12" s="32" t="s">
        <v>57</v>
      </c>
      <c r="C12" s="29"/>
      <c r="D12" s="8">
        <v>-3200517</v>
      </c>
      <c r="E12" s="33"/>
      <c r="F12" s="9">
        <v>-69154</v>
      </c>
    </row>
    <row r="13" spans="2:8" ht="38.25" x14ac:dyDescent="0.2">
      <c r="B13" s="7" t="s">
        <v>58</v>
      </c>
      <c r="C13" s="29"/>
      <c r="D13" s="8">
        <v>-55852</v>
      </c>
      <c r="E13" s="33"/>
      <c r="F13" s="34">
        <v>-40917</v>
      </c>
    </row>
    <row r="14" spans="2:8" x14ac:dyDescent="0.2">
      <c r="B14" s="7" t="s">
        <v>59</v>
      </c>
      <c r="C14" s="29"/>
      <c r="D14" s="8">
        <v>-40911</v>
      </c>
      <c r="E14" s="33"/>
      <c r="F14" s="35">
        <v>-379231</v>
      </c>
      <c r="H14" s="24"/>
    </row>
    <row r="15" spans="2:8" ht="51" x14ac:dyDescent="0.2">
      <c r="B15" s="5" t="s">
        <v>60</v>
      </c>
      <c r="C15" s="29"/>
      <c r="D15" s="8">
        <f>SUM(D7:E14)</f>
        <v>-278985</v>
      </c>
      <c r="E15" s="33"/>
      <c r="F15" s="9">
        <f>SUM(F7:F14)</f>
        <v>1034699</v>
      </c>
      <c r="H15" s="24"/>
    </row>
    <row r="16" spans="2:8" x14ac:dyDescent="0.2">
      <c r="B16" s="7" t="s">
        <v>9</v>
      </c>
      <c r="C16" s="2"/>
      <c r="D16" s="46"/>
      <c r="E16" s="46"/>
      <c r="F16" s="35"/>
    </row>
    <row r="17" spans="2:6" ht="38.25" x14ac:dyDescent="0.2">
      <c r="B17" s="5" t="s">
        <v>61</v>
      </c>
      <c r="C17" s="2"/>
      <c r="D17" s="46"/>
      <c r="E17" s="46"/>
      <c r="F17" s="35"/>
    </row>
    <row r="18" spans="2:6" ht="25.5" x14ac:dyDescent="0.2">
      <c r="B18" s="7" t="s">
        <v>62</v>
      </c>
      <c r="C18" s="6"/>
      <c r="D18" s="8">
        <v>-30063055</v>
      </c>
      <c r="E18" s="33"/>
      <c r="F18" s="35">
        <v>-90355957</v>
      </c>
    </row>
    <row r="19" spans="2:6" ht="38.25" x14ac:dyDescent="0.2">
      <c r="B19" s="7" t="s">
        <v>63</v>
      </c>
      <c r="C19" s="6"/>
      <c r="D19" s="8">
        <v>0</v>
      </c>
      <c r="E19" s="33"/>
      <c r="F19" s="35">
        <v>-11099</v>
      </c>
    </row>
    <row r="20" spans="2:6" ht="63.75" x14ac:dyDescent="0.2">
      <c r="B20" s="5" t="s">
        <v>64</v>
      </c>
      <c r="C20" s="2"/>
      <c r="D20" s="8">
        <f>SUM(D18:D19)</f>
        <v>-30063055</v>
      </c>
      <c r="E20" s="33"/>
      <c r="F20" s="35">
        <f>SUM(F18:F19)</f>
        <v>-90367056</v>
      </c>
    </row>
    <row r="21" spans="2:6" x14ac:dyDescent="0.2">
      <c r="B21" s="7" t="s">
        <v>9</v>
      </c>
      <c r="C21" s="2"/>
      <c r="D21" s="46"/>
      <c r="E21" s="46"/>
      <c r="F21" s="35"/>
    </row>
    <row r="22" spans="2:6" ht="38.25" x14ac:dyDescent="0.2">
      <c r="B22" s="5" t="s">
        <v>78</v>
      </c>
      <c r="C22" s="2"/>
      <c r="D22" s="8"/>
      <c r="E22" s="8">
        <f t="shared" ref="E22" si="0">E15+E20</f>
        <v>0</v>
      </c>
      <c r="F22" s="9"/>
    </row>
    <row r="23" spans="2:6" x14ac:dyDescent="0.2">
      <c r="B23" s="7"/>
      <c r="C23" s="2"/>
      <c r="D23" s="46"/>
      <c r="E23" s="46"/>
      <c r="F23" s="35"/>
    </row>
    <row r="24" spans="2:6" x14ac:dyDescent="0.2">
      <c r="B24" s="7" t="s">
        <v>79</v>
      </c>
      <c r="C24" s="6"/>
      <c r="D24" s="8">
        <v>0</v>
      </c>
      <c r="E24" s="33"/>
      <c r="F24" s="9">
        <v>102000000</v>
      </c>
    </row>
    <row r="25" spans="2:6" x14ac:dyDescent="0.2">
      <c r="B25" s="7" t="s">
        <v>80</v>
      </c>
      <c r="C25" s="6"/>
      <c r="D25" s="8">
        <v>-12124</v>
      </c>
      <c r="E25" s="33"/>
      <c r="F25" s="9">
        <v>-110000</v>
      </c>
    </row>
    <row r="26" spans="2:6" ht="63.75" x14ac:dyDescent="0.2">
      <c r="B26" s="7" t="s">
        <v>81</v>
      </c>
      <c r="C26" s="6"/>
      <c r="D26" s="8">
        <f>SUM(D24:D25)</f>
        <v>-12124</v>
      </c>
      <c r="E26" s="8">
        <f t="shared" ref="E26:F26" si="1">SUM(E24:E25)</f>
        <v>0</v>
      </c>
      <c r="F26" s="8">
        <f t="shared" si="1"/>
        <v>101890000</v>
      </c>
    </row>
    <row r="27" spans="2:6" ht="38.25" x14ac:dyDescent="0.2">
      <c r="B27" s="5" t="s">
        <v>65</v>
      </c>
      <c r="C27" s="6"/>
      <c r="D27" s="8">
        <v>2040237</v>
      </c>
      <c r="E27" s="8">
        <f t="shared" ref="E27" si="2">E22+E24</f>
        <v>0</v>
      </c>
      <c r="F27" s="9">
        <v>61324951</v>
      </c>
    </row>
    <row r="28" spans="2:6" x14ac:dyDescent="0.2">
      <c r="B28" s="36"/>
      <c r="C28" s="36"/>
      <c r="D28" s="36"/>
      <c r="E28" s="36"/>
      <c r="F28" s="36"/>
    </row>
    <row r="29" spans="2:6" x14ac:dyDescent="0.2">
      <c r="B29" s="37"/>
      <c r="C29" s="36"/>
      <c r="D29" s="38"/>
      <c r="E29" s="36"/>
      <c r="F29" s="39"/>
    </row>
    <row r="30" spans="2:6" ht="63.75" x14ac:dyDescent="0.2">
      <c r="B30" s="18" t="s">
        <v>30</v>
      </c>
      <c r="C30" s="19"/>
      <c r="D30" s="19"/>
      <c r="E30" s="21" t="s">
        <v>31</v>
      </c>
      <c r="F30" s="40" t="s">
        <v>31</v>
      </c>
    </row>
    <row r="31" spans="2:6" ht="15" thickBot="1" x14ac:dyDescent="0.25">
      <c r="B31" s="18"/>
      <c r="C31" s="19"/>
      <c r="D31" s="19"/>
      <c r="E31" s="27"/>
      <c r="F31" s="27"/>
    </row>
    <row r="32" spans="2:6" x14ac:dyDescent="0.2">
      <c r="B32" s="18"/>
      <c r="C32" s="19"/>
      <c r="D32" s="19"/>
      <c r="E32" s="21"/>
      <c r="F32" s="21"/>
    </row>
    <row r="33" spans="2:6" x14ac:dyDescent="0.2">
      <c r="B33" s="18"/>
      <c r="C33" s="19"/>
      <c r="D33" s="19"/>
      <c r="E33" s="41"/>
      <c r="F33" s="41"/>
    </row>
    <row r="34" spans="2:6" ht="15" thickBot="1" x14ac:dyDescent="0.25">
      <c r="B34" s="18" t="s">
        <v>32</v>
      </c>
      <c r="C34" s="19"/>
      <c r="D34" s="19"/>
      <c r="E34" s="22"/>
      <c r="F34" s="21" t="s">
        <v>33</v>
      </c>
    </row>
    <row r="35" spans="2:6" ht="63.75" x14ac:dyDescent="0.2">
      <c r="B35" s="18"/>
      <c r="E35" s="21" t="s">
        <v>33</v>
      </c>
    </row>
  </sheetData>
  <mergeCells count="9">
    <mergeCell ref="D17:E17"/>
    <mergeCell ref="D21:E21"/>
    <mergeCell ref="D23:E23"/>
    <mergeCell ref="B2:F2"/>
    <mergeCell ref="B3:F3"/>
    <mergeCell ref="E4:F4"/>
    <mergeCell ref="E5:F5"/>
    <mergeCell ref="E6:F6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E16" sqref="E16"/>
    </sheetView>
  </sheetViews>
  <sheetFormatPr defaultRowHeight="14.25" x14ac:dyDescent="0.2"/>
  <cols>
    <col min="2" max="2" width="14.625" customWidth="1"/>
    <col min="3" max="3" width="15.625" bestFit="1" customWidth="1"/>
    <col min="4" max="4" width="14.75" customWidth="1"/>
    <col min="5" max="5" width="14.5" bestFit="1" customWidth="1"/>
    <col min="6" max="6" width="15.625" bestFit="1" customWidth="1"/>
  </cols>
  <sheetData>
    <row r="2" spans="2:6" x14ac:dyDescent="0.2">
      <c r="B2" s="49" t="s">
        <v>66</v>
      </c>
      <c r="C2" s="49"/>
      <c r="D2" s="49"/>
      <c r="E2" s="49"/>
      <c r="F2" s="49"/>
    </row>
    <row r="3" spans="2:6" x14ac:dyDescent="0.2">
      <c r="B3" s="50" t="s">
        <v>76</v>
      </c>
      <c r="C3" s="50"/>
      <c r="D3" s="50"/>
      <c r="E3" s="50"/>
      <c r="F3" s="50"/>
    </row>
    <row r="4" spans="2:6" ht="38.25" x14ac:dyDescent="0.2">
      <c r="B4" s="28" t="s">
        <v>1</v>
      </c>
      <c r="C4" s="3" t="s">
        <v>67</v>
      </c>
      <c r="D4" s="3" t="s">
        <v>68</v>
      </c>
      <c r="E4" s="3" t="s">
        <v>18</v>
      </c>
      <c r="F4" s="3" t="s">
        <v>69</v>
      </c>
    </row>
    <row r="5" spans="2:6" x14ac:dyDescent="0.2">
      <c r="B5" s="28" t="s">
        <v>9</v>
      </c>
      <c r="C5" s="7"/>
      <c r="D5" s="7"/>
      <c r="E5" s="7"/>
      <c r="F5" s="7"/>
    </row>
    <row r="6" spans="2:6" ht="25.5" x14ac:dyDescent="0.2">
      <c r="B6" s="5" t="s">
        <v>70</v>
      </c>
      <c r="C6" s="9">
        <v>84911556</v>
      </c>
      <c r="D6" s="9">
        <v>68597</v>
      </c>
      <c r="E6" s="9">
        <v>-4304435</v>
      </c>
      <c r="F6" s="9">
        <f>SUM(C6:E6)</f>
        <v>80675718</v>
      </c>
    </row>
    <row r="7" spans="2:6" x14ac:dyDescent="0.2">
      <c r="B7" s="5" t="s">
        <v>9</v>
      </c>
      <c r="C7" s="42"/>
      <c r="D7" s="42"/>
      <c r="E7" s="9"/>
      <c r="F7" s="9">
        <f t="shared" ref="F7:F14" si="0">SUM(C7:E7)</f>
        <v>0</v>
      </c>
    </row>
    <row r="8" spans="2:6" ht="25.5" x14ac:dyDescent="0.2">
      <c r="B8" s="7" t="s">
        <v>71</v>
      </c>
      <c r="C8" s="42" t="s">
        <v>72</v>
      </c>
      <c r="D8" s="42" t="s">
        <v>72</v>
      </c>
      <c r="E8" s="9">
        <v>-288532</v>
      </c>
      <c r="F8" s="9">
        <f t="shared" si="0"/>
        <v>-288532</v>
      </c>
    </row>
    <row r="9" spans="2:6" ht="25.5" x14ac:dyDescent="0.2">
      <c r="B9" s="5" t="s">
        <v>73</v>
      </c>
      <c r="C9" s="43" t="s">
        <v>72</v>
      </c>
      <c r="D9" s="43" t="s">
        <v>72</v>
      </c>
      <c r="E9" s="9">
        <f>E8</f>
        <v>-288532</v>
      </c>
      <c r="F9" s="9">
        <f>SUM(C9:E9)</f>
        <v>-288532</v>
      </c>
    </row>
    <row r="10" spans="2:6" ht="25.5" x14ac:dyDescent="0.2">
      <c r="B10" s="5" t="s">
        <v>82</v>
      </c>
      <c r="C10" s="42">
        <v>84911556</v>
      </c>
      <c r="D10" s="42">
        <v>68597</v>
      </c>
      <c r="E10" s="9">
        <v>-4999130</v>
      </c>
      <c r="F10" s="9">
        <f t="shared" si="0"/>
        <v>79981023</v>
      </c>
    </row>
    <row r="11" spans="2:6" ht="25.5" x14ac:dyDescent="0.2">
      <c r="B11" s="7" t="s">
        <v>74</v>
      </c>
      <c r="C11" s="9">
        <v>84911556</v>
      </c>
      <c r="D11" s="42">
        <v>68597</v>
      </c>
      <c r="E11" s="9">
        <v>-5497079</v>
      </c>
      <c r="F11" s="9">
        <f t="shared" si="0"/>
        <v>79483074</v>
      </c>
    </row>
    <row r="12" spans="2:6" x14ac:dyDescent="0.2">
      <c r="B12" s="5"/>
      <c r="C12" s="9"/>
      <c r="D12" s="9"/>
      <c r="E12" s="9"/>
      <c r="F12" s="9">
        <f t="shared" si="0"/>
        <v>0</v>
      </c>
    </row>
    <row r="13" spans="2:6" ht="25.5" x14ac:dyDescent="0.2">
      <c r="B13" s="5" t="s">
        <v>47</v>
      </c>
      <c r="C13" s="42">
        <v>0</v>
      </c>
      <c r="D13" s="42">
        <v>0</v>
      </c>
      <c r="E13" s="8">
        <v>-22148184</v>
      </c>
      <c r="F13" s="8">
        <f t="shared" si="0"/>
        <v>-22148184</v>
      </c>
    </row>
    <row r="14" spans="2:6" ht="25.5" x14ac:dyDescent="0.2">
      <c r="B14" s="5" t="s">
        <v>75</v>
      </c>
      <c r="C14" s="8">
        <v>0</v>
      </c>
      <c r="D14" s="8">
        <v>0</v>
      </c>
      <c r="E14" s="8">
        <v>-22148184</v>
      </c>
      <c r="F14" s="8">
        <f t="shared" si="0"/>
        <v>-22148184</v>
      </c>
    </row>
    <row r="15" spans="2:6" ht="25.5" x14ac:dyDescent="0.2">
      <c r="B15" s="5" t="s">
        <v>82</v>
      </c>
      <c r="C15" s="43">
        <v>84911556</v>
      </c>
      <c r="D15" s="43">
        <v>68597</v>
      </c>
      <c r="E15" s="8">
        <v>-27645263</v>
      </c>
      <c r="F15" s="8">
        <f>SUM(C15:E15)</f>
        <v>57334890</v>
      </c>
    </row>
    <row r="16" spans="2:6" x14ac:dyDescent="0.2">
      <c r="B16" s="36"/>
      <c r="C16" s="36"/>
      <c r="D16" s="36"/>
      <c r="E16" s="36"/>
      <c r="F16" s="36"/>
    </row>
    <row r="17" spans="2:6" ht="63.75" x14ac:dyDescent="0.2">
      <c r="B17" s="18" t="s">
        <v>30</v>
      </c>
      <c r="C17" s="19"/>
      <c r="D17" s="19"/>
      <c r="E17" s="21"/>
      <c r="F17" s="40" t="s">
        <v>31</v>
      </c>
    </row>
    <row r="18" spans="2:6" ht="15" thickBot="1" x14ac:dyDescent="0.25">
      <c r="B18" s="18"/>
      <c r="C18" s="19"/>
      <c r="D18" s="19"/>
      <c r="E18" s="19"/>
      <c r="F18" s="27"/>
    </row>
    <row r="19" spans="2:6" x14ac:dyDescent="0.2">
      <c r="B19" s="18"/>
      <c r="C19" s="19"/>
      <c r="D19" s="19"/>
      <c r="E19" s="19"/>
      <c r="F19" s="21"/>
    </row>
    <row r="20" spans="2:6" x14ac:dyDescent="0.2">
      <c r="B20" s="18"/>
      <c r="C20" s="19"/>
      <c r="D20" s="19"/>
      <c r="E20" s="19"/>
      <c r="F20" s="41"/>
    </row>
    <row r="21" spans="2:6" ht="15" thickBot="1" x14ac:dyDescent="0.25">
      <c r="B21" s="18" t="s">
        <v>32</v>
      </c>
      <c r="C21" s="19"/>
      <c r="D21" s="19"/>
      <c r="E21" s="19"/>
      <c r="F21" s="22"/>
    </row>
    <row r="22" spans="2:6" x14ac:dyDescent="0.2">
      <c r="B22" s="18"/>
      <c r="C22" s="19"/>
      <c r="D22" s="19"/>
      <c r="E22" s="19"/>
      <c r="F22" s="21" t="s">
        <v>33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2020-11-09T04:33:45Z</dcterms:modified>
</cp:coreProperties>
</file>