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p\share$\MSFO\2023\9м обзор\FS\"/>
    </mc:Choice>
  </mc:AlternateContent>
  <bookViews>
    <workbookView xWindow="0" yWindow="0" windowWidth="28800" windowHeight="12180"/>
  </bookViews>
  <sheets>
    <sheet name="Ф1" sheetId="1" r:id="rId1"/>
    <sheet name="Ф2" sheetId="2" r:id="rId2"/>
    <sheet name="Ф3" sheetId="3" r:id="rId3"/>
    <sheet name="Ф4"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123Graph_A" hidden="1">[1]IPR_VOG!$U$8:$U$19</definedName>
    <definedName name="__123Graph_AOILIPR" hidden="1">[1]IPR_VOG!$B$8:$B$19</definedName>
    <definedName name="__123Graph_B" hidden="1">[1]IPR_VOG!$V$8:$V$32</definedName>
    <definedName name="__123Graph_LBL_A" hidden="1">[1]IPR_VOG!$V$8:$V$19</definedName>
    <definedName name="__123Graph_LBL_B" hidden="1">[1]IPR_VOG!$W$8:$W$32</definedName>
    <definedName name="__123Graph_X" hidden="1">[1]IPR_VOG!$T$8:$T$32</definedName>
    <definedName name="__123Graph_XOILIPR" hidden="1">[1]IPR_VOG!$D$8:$D$19</definedName>
    <definedName name="__xlfn.BAHTTEXT" hidden="1">#NAME?</definedName>
    <definedName name="_55__123Graph_ACHART_3" hidden="1">'[2]Prelim Cost'!$B$31:$L$31</definedName>
    <definedName name="_56__123Graph_BCHART_3" hidden="1">'[2]Prelim Cost'!$B$33:$L$33</definedName>
    <definedName name="_57__123Graph_CCHART_3" hidden="1">'[2]Prelim Cost'!$B$36:$L$36</definedName>
    <definedName name="_a218328" hidden="1">{#N/A,#N/A,FALSE,"A";#N/A,#N/A,FALSE,"B"}</definedName>
    <definedName name="_fg1" hidden="1">{#N/A,#N/A,FALSE,"A";#N/A,#N/A,FALSE,"B"}</definedName>
    <definedName name="_Fill" hidden="1">#REF!</definedName>
    <definedName name="_filterDatabaseActual" hidden="1">'[4]Gen Data'!$A$1:$B$309</definedName>
    <definedName name="_Key1" hidden="1">#REF!</definedName>
    <definedName name="_Key2" hidden="1">#REF!</definedName>
    <definedName name="_mbm66"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_Order1" hidden="1">255</definedName>
    <definedName name="_Order2" hidden="1">255</definedName>
    <definedName name="_Sort" hidden="1">#REF!</definedName>
    <definedName name="_www12312" hidden="1">{#N/A,#N/A,FALSE,"30";#N/A,#N/A,FALSE,"29";#N/A,#N/A,FALSE,"28";#N/A,#N/A,FALSE,"27";#N/A,#N/A,FALSE,"26";#N/A,#N/A,FALSE,"25";#N/A,#N/A,FALSE,"24";#N/A,#N/A,FALSE,"23";#N/A,#N/A,FALSE,"22";#N/A,#N/A,FALSE,"21";#N/A,#N/A,FALSE,"20";#N/A,#N/A,FALSE,"19";#N/A,#N/A,FALSE,"18"}</definedName>
    <definedName name="_xlnm._FilterDatabase" hidden="1">#REF!</definedName>
    <definedName name="aaaaaaaaaaaaaaaaaaaaaaaaaa" hidden="1">#REF!</definedName>
    <definedName name="aasd"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aawwa" hidden="1">{#N/A,#N/A,FALSE,"Sheet2";#N/A,#N/A,FALSE,"Sheet3";#N/A,#N/A,FALSE,"Sheet4";#N/A,#N/A,FALSE,"Sheet5";#N/A,#N/A,FALSE,"Sheet7";#N/A,#N/A,FALSE,"Sheet8";#N/A,#N/A,FALSE,"Sheet9";#N/A,#N/A,FALSE,"Sheet10";#N/A,#N/A,FALSE,"Sheet11"}</definedName>
    <definedName name="abc" hidden="1">{#N/A,#N/A,FALSE,"Aging Summary";#N/A,#N/A,FALSE,"Ratio Analysis";#N/A,#N/A,FALSE,"Test 120 Day Accts";#N/A,#N/A,FALSE,"Tickmarks"}</definedName>
    <definedName name="AccessDatabase" hidden="1">"C:\Мои документы\New standart\MS-Reports\Резервирование.mdb"</definedName>
    <definedName name="ACwvu.Для._.И.М.." hidden="1">[5]кредпортф!#REF!</definedName>
    <definedName name="adasd" hidden="1">{#N/A,#N/A,FALSE,"A";#N/A,#N/A,FALSE,"B"}</definedName>
    <definedName name="adaysh" hidden="1">{#N/A,#N/A,FALSE,"A";#N/A,#N/A,FALSE,"B"}</definedName>
    <definedName name="adee" hidden="1">{#N/A,#N/A,FALSE,"A";#N/A,#N/A,FALSE,"B-TOT";#N/A,#N/A,FALSE,"Declaration1";#N/A,#N/A,FALSE,"Spravka1";#N/A,#N/A,FALSE,"A (2)";#N/A,#N/A,FALSE,"B-TOT (2)";#N/A,#N/A,FALSE,"Declaration1 (2)";#N/A,#N/A,FALSE,"Spravka1 (2)"}</definedName>
    <definedName name="adfgafd" hidden="1">{#N/A,#N/A,FALSE,"A";#N/A,#N/A,FALSE,"B"}</definedName>
    <definedName name="adfgfdagfd" hidden="1">{#N/A,#N/A,FALSE,"A";#N/A,#N/A,FALSE,"B-TOT";#N/A,#N/A,FALSE,"Declaration1";#N/A,#N/A,FALSE,"Spravka1";#N/A,#N/A,FALSE,"A (2)";#N/A,#N/A,FALSE,"B-TOT (2)";#N/A,#N/A,FALSE,"Declaration1 (2)";#N/A,#N/A,FALSE,"Spravka1 (2)"}</definedName>
    <definedName name="aerg" hidden="1">{#N/A,#N/A,FALSE,"A";#N/A,#N/A,FALSE,"B"}</definedName>
    <definedName name="afde" hidden="1">{#N/A,#N/A,FALSE,"A";#N/A,#N/A,FALSE,"B"}</definedName>
    <definedName name="afdsa" hidden="1">{#N/A,#N/A,FALSE,"A";#N/A,#N/A,FALSE,"B"}</definedName>
    <definedName name="affq" hidden="1">{#N/A,#N/A,FALSE,"A";#N/A,#N/A,FALSE,"B"}</definedName>
    <definedName name="afrgagag" hidden="1">{#N/A,#N/A,FALSE,"A";#N/A,#N/A,FALSE,"B-TOT";#N/A,#N/A,FALSE,"Declaration1";#N/A,#N/A,FALSE,"Spravka1";#N/A,#N/A,FALSE,"A (2)";#N/A,#N/A,FALSE,"B-TOT (2)";#N/A,#N/A,FALSE,"Declaration1 (2)";#N/A,#N/A,FALSE,"Spravka1 (2)"}</definedName>
    <definedName name="akshdk" hidden="1">{#N/A,#N/A,FALSE,"A";#N/A,#N/A,FALSE,"B"}</definedName>
    <definedName name="ALIII" hidden="1">#REF!</definedName>
    <definedName name="anaql" hidden="1">{#N/A,#N/A,FALSE,"Aging Summary";#N/A,#N/A,FALSE,"Ratio Analysis";#N/A,#N/A,FALSE,"Test 120 Day Accts";#N/A,#N/A,FALSE,"Tickmarks"}</definedName>
    <definedName name="APL" hidden="1">{#N/A,#N/A,FALSE,"Aging Summary";#N/A,#N/A,FALSE,"Ratio Analysis";#N/A,#N/A,FALSE,"Test 120 Day Accts";#N/A,#N/A,FALSE,"Tickmarks"}</definedName>
    <definedName name="aqsssz" hidden="1">{#N/A,#N/A,FALSE,"A";#N/A,#N/A,FALSE,"B-TOT";#N/A,#N/A,FALSE,"Declaration1";#N/A,#N/A,FALSE,"Spravka1";#N/A,#N/A,FALSE,"A (2)";#N/A,#N/A,FALSE,"B-TOT (2)";#N/A,#N/A,FALSE,"Declaration1 (2)";#N/A,#N/A,FALSE,"Spravka1 (2)"}</definedName>
    <definedName name="argart" hidden="1">{#N/A,#N/A,FALSE,"A";#N/A,#N/A,FALSE,"B-TOT";#N/A,#N/A,FALSE,"Declaration1";#N/A,#N/A,FALSE,"Spravka1";#N/A,#N/A,FALSE,"A (2)";#N/A,#N/A,FALSE,"B-TOT (2)";#N/A,#N/A,FALSE,"Declaration1 (2)";#N/A,#N/A,FALSE,"Spravka1 (2)"}</definedName>
    <definedName name="argasdg" hidden="1">{#N/A,#N/A,FALSE,"A";#N/A,#N/A,FALSE,"B"}</definedName>
    <definedName name="arggj" hidden="1">{#N/A,#N/A,FALSE,"A";#N/A,#N/A,FALSE,"B"}</definedName>
    <definedName name="argr" hidden="1">{#N/A,#N/A,FALSE,"A";#N/A,#N/A,FALSE,"B"}</definedName>
    <definedName name="argra" hidden="1">{#N/A,#N/A,FALSE,"A";#N/A,#N/A,FALSE,"B"}</definedName>
    <definedName name="argrdg" hidden="1">{#N/A,#N/A,FALSE,"A";#N/A,#N/A,FALSE,"B-TOT";#N/A,#N/A,FALSE,"Declaration1";#N/A,#N/A,FALSE,"Spravka1";#N/A,#N/A,FALSE,"A (2)";#N/A,#N/A,FALSE,"B-TOT (2)";#N/A,#N/A,FALSE,"Declaration1 (2)";#N/A,#N/A,FALSE,"Spravka1 (2)"}</definedName>
    <definedName name="argrgr" hidden="1">{#N/A,#N/A,FALSE,"A";#N/A,#N/A,FALSE,"B-TOT";#N/A,#N/A,FALSE,"Declaration1";#N/A,#N/A,FALSE,"Spravka1";#N/A,#N/A,FALSE,"A (2)";#N/A,#N/A,FALSE,"B-TOT (2)";#N/A,#N/A,FALSE,"Declaration1 (2)";#N/A,#N/A,FALSE,"Spravka1 (2)"}</definedName>
    <definedName name="arsgtrdgs" hidden="1">{#N/A,#N/A,FALSE,"A";#N/A,#N/A,FALSE,"B"}</definedName>
    <definedName name="artgtbvc" hidden="1">{#N/A,#N/A,FALSE,"A";#N/A,#N/A,FALSE,"B-TOT";#N/A,#N/A,FALSE,"Declaration1";#N/A,#N/A,FALSE,"Spravka1";#N/A,#N/A,FALSE,"A (2)";#N/A,#N/A,FALSE,"B-TOT (2)";#N/A,#N/A,FALSE,"Declaration1 (2)";#N/A,#N/A,FALSE,"Spravka1 (2)"}</definedName>
    <definedName name="AS2DocOpenMode" hidden="1">"AS2DocumentEdit"</definedName>
    <definedName name="AS2HasNoAutoHeaderFooter" hidden="1">" "</definedName>
    <definedName name="AS2NamedRange" hidden="1">13</definedName>
    <definedName name="AS2ReportLS" hidden="1">1</definedName>
    <definedName name="AS2StaticLS" localSheetId="2" hidden="1">#REF!</definedName>
    <definedName name="AS2StaticLS" hidden="1">#REF!</definedName>
    <definedName name="AS2SyncStepLS" hidden="1">0</definedName>
    <definedName name="AS2TickmarkLS" localSheetId="2" hidden="1">#REF!</definedName>
    <definedName name="AS2TickmarkLS" hidden="1">#REF!</definedName>
    <definedName name="AS2VersionLS" hidden="1">300</definedName>
    <definedName name="asdas"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asdasdasd"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asdasdasd2" hidden="1">{#N/A,#N/A,FALSE,"шарап -В";#N/A,#N/A,FALSE,"шарап-а";#N/A,#N/A,FALSE,"мунай сервис-2 -А";#N/A,#N/A,FALSE,"мунай сервис-2-В";#N/A,#N/A,FALSE,"мунай агро-2-А";#N/A,#N/A,FALSE,"мунай агро-2-в";#N/A,#N/A,FALSE,"металлинвест-в";#N/A,#N/A,FALSE,"металлинвест-а";#N/A,#N/A,FALSE,"мгдс-3-В";#N/A,#N/A,FALSE,"мгдс-3-А";#N/A,#N/A,FALSE,"мгдс-4-а";#N/A,#N/A,FALSE,"мгдс-4-в";#N/A,#N/A,FALSE,"ел ырысы-2-в";#N/A,#N/A,FALSE,"ел ырысы-2-а";#N/A,#N/A,FALSE,"ел ырысы в";#N/A,#N/A,FALSE,"ел ырысы а";#N/A,#N/A,FALSE,"мгдс-2-В";#N/A,#N/A,FALSE,"мгдс-2-А";#N/A,#N/A,FALSE,"аркон-2 -а";#N/A,#N/A,FALSE,"аркон-2 -в";#N/A,#N/A,FALSE,"газойл-4 А";#N/A,#N/A,FALSE,"газойл-4 В";#N/A,#N/A,FALSE,"шарайна -В";#N/A,#N/A,FALSE,"шарайна-А";#N/A,#N/A,FALSE,"томерис-В";#N/A,#N/A,FALSE,"томерис-А";#N/A,#N/A,FALSE,"хван и к-а";#N/A,#N/A,FALSE,"хван и к-В"}</definedName>
    <definedName name="asde" hidden="1">{#N/A,#N/A,FALSE,"A";#N/A,#N/A,FALSE,"B"}</definedName>
    <definedName name="asdf" hidden="1">{#N/A,#N/A,TRUE,"Лист1";#N/A,#N/A,TRUE,"Лист2";#N/A,#N/A,TRUE,"Лист3"}</definedName>
    <definedName name="asdfads" hidden="1">{#N/A,#N/A,FALSE,"A";#N/A,#N/A,FALSE,"B-TOT";#N/A,#N/A,FALSE,"Declaration1";#N/A,#N/A,FALSE,"Spravka1";#N/A,#N/A,FALSE,"A (2)";#N/A,#N/A,FALSE,"B-TOT (2)";#N/A,#N/A,FALSE,"Declaration1 (2)";#N/A,#N/A,FALSE,"Spravka1 (2)"}</definedName>
    <definedName name="asdfraf" hidden="1">{#N/A,#N/A,FALSE,"A";#N/A,#N/A,FALSE,"B"}</definedName>
    <definedName name="asdsa" hidden="1">{#N/A,#N/A,FALSE,"A";#N/A,#N/A,FALSE,"B"}</definedName>
    <definedName name="asdsad" hidden="1">{#N/A,#N/A,FALSE,"A";#N/A,#N/A,FALSE,"B-TOT";#N/A,#N/A,FALSE,"Declaration1";#N/A,#N/A,FALSE,"Spravka1";#N/A,#N/A,FALSE,"A (2)";#N/A,#N/A,FALSE,"B-TOT (2)";#N/A,#N/A,FALSE,"Declaration1 (2)";#N/A,#N/A,FALSE,"Spravka1 (2)"}</definedName>
    <definedName name="asfasfas" hidden="1">{#N/A,#N/A,FALSE,"МТВ"}</definedName>
    <definedName name="asfdasf" hidden="1">{#N/A,#N/A,FALSE,"A";#N/A,#N/A,FALSE,"B"}</definedName>
    <definedName name="asff" hidden="1">{#N/A,#N/A,FALSE,"A";#N/A,#N/A,FALSE,"B"}</definedName>
    <definedName name="asrad" hidden="1">{#N/A,#N/A,FALSE,"A";#N/A,#N/A,FALSE,"B-TOT";#N/A,#N/A,FALSE,"Declaration1";#N/A,#N/A,FALSE,"Spravka1";#N/A,#N/A,FALSE,"A (2)";#N/A,#N/A,FALSE,"B-TOT (2)";#N/A,#N/A,FALSE,"Declaration1 (2)";#N/A,#N/A,FALSE,"Spravka1 (2)"}</definedName>
    <definedName name="assdsd" hidden="1">{#N/A,#N/A,FALSE,"A";#N/A,#N/A,FALSE,"B"}</definedName>
    <definedName name="azvdsfagt" hidden="1">{#N/A,#N/A,FALSE,"A";#N/A,#N/A,FALSE,"B"}</definedName>
    <definedName name="bbbb" hidden="1">{#N/A,#N/A,FALSE,"МТВ"}</definedName>
    <definedName name="bdbhhrth" hidden="1">{#N/A,#N/A,FALSE,"МТВ"}</definedName>
    <definedName name="bew" hidden="1">{#N/A,#N/A,FALSE,"A";#N/A,#N/A,FALSE,"B"}</definedName>
    <definedName name="BG_Del" hidden="1">15</definedName>
    <definedName name="BG_Ins" hidden="1">4</definedName>
    <definedName name="BG_Mod" hidden="1">6</definedName>
    <definedName name="bgg" hidden="1">{#N/A,#N/A,FALSE,"A";#N/A,#N/A,FALSE,"B-TOT";#N/A,#N/A,FALSE,"Declaration1";#N/A,#N/A,FALSE,"Spravka1";#N/A,#N/A,FALSE,"A (2)";#N/A,#N/A,FALSE,"B-TOT (2)";#N/A,#N/A,FALSE,"Declaration1 (2)";#N/A,#N/A,FALSE,"Spravka1 (2)"}</definedName>
    <definedName name="BLANK11_NP120" hidden="1">[6]XLR_NoRangeSheet!$B$17</definedName>
    <definedName name="BLANK11_NP121" hidden="1">[6]XLR_NoRangeSheet!$D$17</definedName>
    <definedName name="BLANK11_NP122" hidden="1">[6]XLR_NoRangeSheet!$F$17</definedName>
    <definedName name="BLANK11_NP123" hidden="1">[6]XLR_NoRangeSheet!$H$17</definedName>
    <definedName name="BLANK11_NP124" hidden="1">[6]XLR_NoRangeSheet!$J$17</definedName>
    <definedName name="BLANK11_NP125" hidden="1">[6]XLR_NoRangeSheet!$L$17</definedName>
    <definedName name="BLANK11_NP126" hidden="1">[6]XLR_NoRangeSheet!$N$17</definedName>
    <definedName name="BLANK11_NVALP120" hidden="1">[6]XLR_NoRangeSheet!$C$17</definedName>
    <definedName name="BLANK11_NVALP121" hidden="1">[6]XLR_NoRangeSheet!$E$17</definedName>
    <definedName name="BLANK11_NVALP122" hidden="1">[6]XLR_NoRangeSheet!$G$17</definedName>
    <definedName name="BLANK11_NVALP123" hidden="1">[6]XLR_NoRangeSheet!$I$17</definedName>
    <definedName name="BLANK11_NVALP124" hidden="1">[6]XLR_NoRangeSheet!$K$17</definedName>
    <definedName name="BLANK11_NVALP125" hidden="1">[6]XLR_NoRangeSheet!$M$17</definedName>
    <definedName name="BLANK11_NVALP126" hidden="1">[6]XLR_NoRangeSheet!$O$17</definedName>
    <definedName name="BLANK3_NP40" hidden="1">[6]XLR_NoRangeSheet!$B$9</definedName>
    <definedName name="BLANK3_NP41" hidden="1">[6]XLR_NoRangeSheet!$D$9</definedName>
    <definedName name="BLANK3_NP42" hidden="1">[6]XLR_NoRangeSheet!$F$9</definedName>
    <definedName name="BLANK3_NP43" hidden="1">[6]XLR_NoRangeSheet!$H$9</definedName>
    <definedName name="BLANK3_NP44" hidden="1">[6]XLR_NoRangeSheet!$J$9</definedName>
    <definedName name="BLANK3_NP45" hidden="1">[6]XLR_NoRangeSheet!$L$9</definedName>
    <definedName name="BLANK3_NP46" hidden="1">[6]XLR_NoRangeSheet!$N$9</definedName>
    <definedName name="BLANK3_NVALP40" hidden="1">[6]XLR_NoRangeSheet!$C$9</definedName>
    <definedName name="BLANK3_NVALP41" hidden="1">[6]XLR_NoRangeSheet!$E$9</definedName>
    <definedName name="BLANK3_NVALP42" hidden="1">[6]XLR_NoRangeSheet!$G$9</definedName>
    <definedName name="BLANK3_NVALP43" hidden="1">[6]XLR_NoRangeSheet!$I$9</definedName>
    <definedName name="BLANK3_NVALP44" hidden="1">[6]XLR_NoRangeSheet!$K$9</definedName>
    <definedName name="BLANK3_NVALP45" hidden="1">[6]XLR_NoRangeSheet!$M$9</definedName>
    <definedName name="BLANK3_NVALP46" hidden="1">[6]XLR_NoRangeSheet!$O$9</definedName>
    <definedName name="BLANK7_NP81" hidden="1">[6]XLR_NoRangeSheet!$D$13</definedName>
    <definedName name="BLANK7_NP82" hidden="1">[6]XLR_NoRangeSheet!$F$13</definedName>
    <definedName name="BLANK7_NP83" hidden="1">[6]XLR_NoRangeSheet!$H$13</definedName>
    <definedName name="BLANK7_NP84" hidden="1">[6]XLR_NoRangeSheet!$J$13</definedName>
    <definedName name="BLANK7_NP85" hidden="1">[6]XLR_NoRangeSheet!$L$13</definedName>
    <definedName name="BLANK7_NP86" hidden="1">[6]XLR_NoRangeSheet!$N$13</definedName>
    <definedName name="BLANK7_NVALP80" hidden="1">[6]XLR_NoRangeSheet!$C$13</definedName>
    <definedName name="BLANK7_NVALP81" hidden="1">[6]XLR_NoRangeSheet!$E$13</definedName>
    <definedName name="BLANK7_NVALP82" hidden="1">[6]XLR_NoRangeSheet!$G$13</definedName>
    <definedName name="BLANK7_NVALP83" hidden="1">[6]XLR_NoRangeSheet!$I$13</definedName>
    <definedName name="BLANK7_NVALP84" hidden="1">[6]XLR_NoRangeSheet!$K$13</definedName>
    <definedName name="BLANK7_NVALP85" hidden="1">[6]XLR_NoRangeSheet!$M$13</definedName>
    <definedName name="BLANK7_NVALP86" hidden="1">[6]XLR_NoRangeSheet!$O$13</definedName>
    <definedName name="BLANK9_NVALP106" hidden="1">[6]XLR_NoRangeSheet!$O$15</definedName>
    <definedName name="bpvty"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bvdhgfnhth"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CKRF" hidden="1">{#N/A,#N/A,FALSE,"Aging Summary";#N/A,#N/A,FALSE,"Ratio Analysis";#N/A,#N/A,FALSE,"Test 120 Day Accts";#N/A,#N/A,FALSE,"Tickmarks"}</definedName>
    <definedName name="crkf" hidden="1">{#N/A,#N/A,FALSE,"Aging Summary";#N/A,#N/A,FALSE,"Ratio Analysis";#N/A,#N/A,FALSE,"Test 120 Day Accts";#N/A,#N/A,FALSE,"Tickmarks"}</definedName>
    <definedName name="cvcxcxv" hidden="1">{#N/A,#N/A,FALSE,"A";#N/A,#N/A,FALSE,"B-TOT";#N/A,#N/A,FALSE,"Declaration1";#N/A,#N/A,FALSE,"Spravka1";#N/A,#N/A,FALSE,"A (2)";#N/A,#N/A,FALSE,"B-TOT (2)";#N/A,#N/A,FALSE,"Declaration1 (2)";#N/A,#N/A,FALSE,"Spravka1 (2)"}</definedName>
    <definedName name="cxc" hidden="1">{#N/A,#N/A,FALSE,"A";#N/A,#N/A,FALSE,"B-TOT";#N/A,#N/A,FALSE,"Declaration1";#N/A,#N/A,FALSE,"Spravka1";#N/A,#N/A,FALSE,"A (2)";#N/A,#N/A,FALSE,"B-TOT (2)";#N/A,#N/A,FALSE,"Declaration1 (2)";#N/A,#N/A,FALSE,"Spravka1 (2)"}</definedName>
    <definedName name="dadfhgst" hidden="1">{#N/A,#N/A,FALSE,"A";#N/A,#N/A,FALSE,"B-TOT";#N/A,#N/A,FALSE,"Declaration1";#N/A,#N/A,FALSE,"Spravka1";#N/A,#N/A,FALSE,"A (2)";#N/A,#N/A,FALSE,"B-TOT (2)";#N/A,#N/A,FALSE,"Declaration1 (2)";#N/A,#N/A,FALSE,"Spravka1 (2)"}</definedName>
    <definedName name="data1" hidden="1">#REF!</definedName>
    <definedName name="data2" hidden="1">#REF!</definedName>
    <definedName name="data3" hidden="1">#REF!</definedName>
    <definedName name="ddfd" hidden="1">{#N/A,#N/A,FALSE,"A";#N/A,#N/A,FALSE,"B-TOT";#N/A,#N/A,FALSE,"Declaration1";#N/A,#N/A,FALSE,"Spravka1";#N/A,#N/A,FALSE,"A (2)";#N/A,#N/A,FALSE,"B-TOT (2)";#N/A,#N/A,FALSE,"Declaration1 (2)";#N/A,#N/A,FALSE,"Spravka1 (2)"}</definedName>
    <definedName name="ddff" hidden="1">{#N/A,#N/A,FALSE,"A";#N/A,#N/A,FALSE,"B"}</definedName>
    <definedName name="ddssss" hidden="1">{#N/A,#N/A,FALSE,"A";#N/A,#N/A,FALSE,"B"}</definedName>
    <definedName name="dec" hidden="1">{#N/A,#N/A,FALSE,"A";#N/A,#N/A,FALSE,"B"}</definedName>
    <definedName name="dectax" hidden="1">{#N/A,#N/A,FALSE,"A";#N/A,#N/A,FALSE,"B"}</definedName>
    <definedName name="df" hidden="1">{#N/A,#N/A,FALSE,"A";#N/A,#N/A,FALSE,"B"}</definedName>
    <definedName name="dfdf" hidden="1">{#N/A,#N/A,FALSE,"A";#N/A,#N/A,FALSE,"B"}</definedName>
    <definedName name="dfds" hidden="1">{#N/A,#N/A,FALSE,"A";#N/A,#N/A,FALSE,"B"}</definedName>
    <definedName name="dfdsgd" hidden="1">{#N/A,#N/A,FALSE,"A";#N/A,#N/A,FALSE,"B-TOT";#N/A,#N/A,FALSE,"Declaration1";#N/A,#N/A,FALSE,"Spravka1";#N/A,#N/A,FALSE,"A (2)";#N/A,#N/A,FALSE,"B-TOT (2)";#N/A,#N/A,FALSE,"Declaration1 (2)";#N/A,#N/A,FALSE,"Spravka1 (2)"}</definedName>
    <definedName name="dfg"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dfgdfgdf"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dfgdfgdfdf"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dfhfgh" hidden="1">{#N/A,#N/A,FALSE,"A";#N/A,#N/A,FALSE,"B"}</definedName>
    <definedName name="DFSESFES" hidden="1">{#N/A,#N/A,FALSE,"A";#N/A,#N/A,FALSE,"B"}</definedName>
    <definedName name="dfvfdv" hidden="1">{#N/A,#N/A,FALSE,"A";#N/A,#N/A,FALSE,"B"}</definedName>
    <definedName name="dg" hidden="1">{#N/A,#N/A,FALSE,"A";#N/A,#N/A,FALSE,"B-TOT";#N/A,#N/A,FALSE,"Declaration1";#N/A,#N/A,FALSE,"Spravka1";#N/A,#N/A,FALSE,"A (2)";#N/A,#N/A,FALSE,"B-TOT (2)";#N/A,#N/A,FALSE,"Declaration1 (2)";#N/A,#N/A,FALSE,"Spravka1 (2)"}</definedName>
    <definedName name="dgd" hidden="1">{#N/A,#N/A,FALSE,"A";#N/A,#N/A,FALSE,"B-TOT";#N/A,#N/A,FALSE,"Declaration1";#N/A,#N/A,FALSE,"Spravka1";#N/A,#N/A,FALSE,"A (2)";#N/A,#N/A,FALSE,"B-TOT (2)";#N/A,#N/A,FALSE,"Declaration1 (2)";#N/A,#N/A,FALSE,"Spravka1 (2)"}</definedName>
    <definedName name="dgdr" hidden="1">{#N/A,#N/A,FALSE,"A";#N/A,#N/A,FALSE,"B"}</definedName>
    <definedName name="dger" hidden="1">{#N/A,#N/A,FALSE,"A";#N/A,#N/A,FALSE,"B-TOT";#N/A,#N/A,FALSE,"Declaration1";#N/A,#N/A,FALSE,"Spravka1";#N/A,#N/A,FALSE,"A (2)";#N/A,#N/A,FALSE,"B-TOT (2)";#N/A,#N/A,FALSE,"Declaration1 (2)";#N/A,#N/A,FALSE,"Spravka1 (2)"}</definedName>
    <definedName name="dgfdsg" hidden="1">{#N/A,#N/A,FALSE,"A";#N/A,#N/A,FALSE,"B-TOT";#N/A,#N/A,FALSE,"Declaration1";#N/A,#N/A,FALSE,"Spravka1";#N/A,#N/A,FALSE,"A (2)";#N/A,#N/A,FALSE,"B-TOT (2)";#N/A,#N/A,FALSE,"Declaration1 (2)";#N/A,#N/A,FALSE,"Spravka1 (2)"}</definedName>
    <definedName name="dgfter7564" hidden="1">{#N/A,#N/A,FALSE,"МТВ"}</definedName>
    <definedName name="dhdghtr" hidden="1">{#N/A,#N/A,FALSE,"A";#N/A,#N/A,FALSE,"B"}</definedName>
    <definedName name="dher34"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Discount" hidden="1">#REF!</definedName>
    <definedName name="display_area_2" hidden="1">#REF!</definedName>
    <definedName name="dsd" hidden="1">{#N/A,#N/A,FALSE,"A";#N/A,#N/A,FALSE,"B"}</definedName>
    <definedName name="dsf" hidden="1">{#N/A,#N/A,FALSE,"A";#N/A,#N/A,FALSE,"B"}</definedName>
    <definedName name="dsfdsf" hidden="1">{#N/A,#N/A,FALSE,"A";#N/A,#N/A,FALSE,"B-TOT";#N/A,#N/A,FALSE,"Declaration1";#N/A,#N/A,FALSE,"Spravka1";#N/A,#N/A,FALSE,"A (2)";#N/A,#N/A,FALSE,"B-TOT (2)";#N/A,#N/A,FALSE,"Declaration1 (2)";#N/A,#N/A,FALSE,"Spravka1 (2)"}</definedName>
    <definedName name="dsgdfbvnvbn" hidden="1">{#N/A,#N/A,FALSE,"A";#N/A,#N/A,FALSE,"B"}</definedName>
    <definedName name="dsht" hidden="1">{#N/A,#N/A,FALSE,"A";#N/A,#N/A,FALSE,"B"}</definedName>
    <definedName name="dshtret" hidden="1">{#N/A,#N/A,FALSE,"A";#N/A,#N/A,FALSE,"B"}</definedName>
    <definedName name="eafeda" hidden="1">'[7]Prelim Cost'!$B$36:$L$36</definedName>
    <definedName name="edds" hidden="1">{#N/A,#N/A,FALSE,"A";#N/A,#N/A,FALSE,"B-TOT";#N/A,#N/A,FALSE,"Declaration1";#N/A,#N/A,FALSE,"Spravka1";#N/A,#N/A,FALSE,"A (2)";#N/A,#N/A,FALSE,"B-TOT (2)";#N/A,#N/A,FALSE,"Declaration1 (2)";#N/A,#N/A,FALSE,"Spravka1 (2)"}</definedName>
    <definedName name="edew" hidden="1">{#N/A,#N/A,FALSE,"A";#N/A,#N/A,FALSE,"B"}</definedName>
    <definedName name="ee" hidden="1">{#N/A,#N/A,FALSE,"A";#N/A,#N/A,FALSE,"B-TOT";#N/A,#N/A,FALSE,"Declaration1";#N/A,#N/A,FALSE,"Spravka1";#N/A,#N/A,FALSE,"A (2)";#N/A,#N/A,FALSE,"B-TOT (2)";#N/A,#N/A,FALSE,"Declaration1 (2)";#N/A,#N/A,FALSE,"Spravka1 (2)"}</definedName>
    <definedName name="eee"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eeeeee" hidden="1">{#N/A,#N/A,FALSE,"шарап -В";#N/A,#N/A,FALSE,"шарап-а";#N/A,#N/A,FALSE,"мунай сервис-2 -А";#N/A,#N/A,FALSE,"мунай сервис-2-В";#N/A,#N/A,FALSE,"мунай агро-2-А";#N/A,#N/A,FALSE,"мунай агро-2-в";#N/A,#N/A,FALSE,"металлинвест-в";#N/A,#N/A,FALSE,"металлинвест-а";#N/A,#N/A,FALSE,"мгдс-3-В";#N/A,#N/A,FALSE,"мгдс-3-А";#N/A,#N/A,FALSE,"мгдс-4-а";#N/A,#N/A,FALSE,"мгдс-4-в";#N/A,#N/A,FALSE,"ел ырысы-2-в";#N/A,#N/A,FALSE,"ел ырысы-2-а";#N/A,#N/A,FALSE,"ел ырысы в";#N/A,#N/A,FALSE,"ел ырысы а";#N/A,#N/A,FALSE,"мгдс-2-В";#N/A,#N/A,FALSE,"мгдс-2-А";#N/A,#N/A,FALSE,"аркон-2 -а";#N/A,#N/A,FALSE,"аркон-2 -в";#N/A,#N/A,FALSE,"газойл-4 А";#N/A,#N/A,FALSE,"газойл-4 В";#N/A,#N/A,FALSE,"шарайна -В";#N/A,#N/A,FALSE,"шарайна-А";#N/A,#N/A,FALSE,"томерис-В";#N/A,#N/A,FALSE,"томерис-А";#N/A,#N/A,FALSE,"хван и к-а";#N/A,#N/A,FALSE,"хван и к-В"}</definedName>
    <definedName name="ef" hidden="1">{#N/A,#N/A,FALSE,"A";#N/A,#N/A,FALSE,"B"}</definedName>
    <definedName name="efef" hidden="1">{#N/A,#N/A,FALSE,"A";#N/A,#N/A,FALSE,"B-TOT";#N/A,#N/A,FALSE,"Declaration1";#N/A,#N/A,FALSE,"Spravka1";#N/A,#N/A,FALSE,"A (2)";#N/A,#N/A,FALSE,"B-TOT (2)";#N/A,#N/A,FALSE,"Declaration1 (2)";#N/A,#N/A,FALSE,"Spravka1 (2)"}</definedName>
    <definedName name="efefw4" hidden="1">{#N/A,#N/A,FALSE,"A";#N/A,#N/A,FALSE,"B"}</definedName>
    <definedName name="efgrewf" hidden="1">{#N/A,#N/A,FALSE,"A";#N/A,#N/A,FALSE,"B"}</definedName>
    <definedName name="ege" hidden="1">{#N/A,#N/A,FALSE,"A";#N/A,#N/A,FALSE,"B-TOT";#N/A,#N/A,FALSE,"Declaration1";#N/A,#N/A,FALSE,"Spravka1";#N/A,#N/A,FALSE,"A (2)";#N/A,#N/A,FALSE,"B-TOT (2)";#N/A,#N/A,FALSE,"Declaration1 (2)";#N/A,#N/A,FALSE,"Spravka1 (2)"}</definedName>
    <definedName name="egthyt" hidden="1">{#N/A,#N/A,FALSE,"A";#N/A,#N/A,FALSE,"B-TOT";#N/A,#N/A,FALSE,"Declaration1";#N/A,#N/A,FALSE,"Spravka1";#N/A,#N/A,FALSE,"A (2)";#N/A,#N/A,FALSE,"B-TOT (2)";#N/A,#N/A,FALSE,"Declaration1 (2)";#N/A,#N/A,FALSE,"Spravka1 (2)"}</definedName>
    <definedName name="eheh444"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ehrtaergw" hidden="1">{#N/A,#N/A,FALSE,"A";#N/A,#N/A,FALSE,"B"}</definedName>
    <definedName name="eqwrer" hidden="1">{#N/A,#N/A,FALSE,"A";#N/A,#N/A,FALSE,"B"}</definedName>
    <definedName name="er" hidden="1">{#N/A,#N/A,FALSE,"A";#N/A,#N/A,FALSE,"B"}</definedName>
    <definedName name="ereert"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erereer"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erergergegr"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erg" hidden="1">{#N/A,#N/A,FALSE,"A";#N/A,#N/A,FALSE,"B"}</definedName>
    <definedName name="ergergeg"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ergergegeg"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ergergegergegerg"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ergf" hidden="1">{#N/A,#N/A,FALSE,"A";#N/A,#N/A,FALSE,"B"}</definedName>
    <definedName name="erghtgfc" hidden="1">{#N/A,#N/A,FALSE,"A";#N/A,#N/A,FALSE,"B-TOT";#N/A,#N/A,FALSE,"Declaration1";#N/A,#N/A,FALSE,"Spravka1";#N/A,#N/A,FALSE,"A (2)";#N/A,#N/A,FALSE,"B-TOT (2)";#N/A,#N/A,FALSE,"Declaration1 (2)";#N/A,#N/A,FALSE,"Spravka1 (2)"}</definedName>
    <definedName name="ergr" hidden="1">{#N/A,#N/A,FALSE,"A";#N/A,#N/A,FALSE,"B"}</definedName>
    <definedName name="ert" hidden="1">{#N/A,#N/A,FALSE,"шарап -В";#N/A,#N/A,FALSE,"шарап-а";#N/A,#N/A,FALSE,"мунай сервис-2 -А";#N/A,#N/A,FALSE,"мунай сервис-2-В";#N/A,#N/A,FALSE,"мунай агро-2-А";#N/A,#N/A,FALSE,"мунай агро-2-в";#N/A,#N/A,FALSE,"металлинвест-в";#N/A,#N/A,FALSE,"металлинвест-а";#N/A,#N/A,FALSE,"мгдс-3-В";#N/A,#N/A,FALSE,"мгдс-3-А";#N/A,#N/A,FALSE,"мгдс-4-а";#N/A,#N/A,FALSE,"мгдс-4-в";#N/A,#N/A,FALSE,"ел ырысы-2-в";#N/A,#N/A,FALSE,"ел ырысы-2-а";#N/A,#N/A,FALSE,"ел ырысы в";#N/A,#N/A,FALSE,"ел ырысы а";#N/A,#N/A,FALSE,"мгдс-2-В";#N/A,#N/A,FALSE,"мгдс-2-А";#N/A,#N/A,FALSE,"аркон-2 -а";#N/A,#N/A,FALSE,"аркон-2 -в";#N/A,#N/A,FALSE,"газойл-4 А";#N/A,#N/A,FALSE,"газойл-4 В";#N/A,#N/A,FALSE,"шарайна -В";#N/A,#N/A,FALSE,"шарайна-А";#N/A,#N/A,FALSE,"томерис-В";#N/A,#N/A,FALSE,"томерис-А";#N/A,#N/A,FALSE,"хван и к-а";#N/A,#N/A,FALSE,"хван и к-В"}</definedName>
    <definedName name="ertherhe" hidden="1">{#N/A,#N/A,FALSE,"A";#N/A,#N/A,FALSE,"B-TOT";#N/A,#N/A,FALSE,"Declaration1";#N/A,#N/A,FALSE,"Spravka1";#N/A,#N/A,FALSE,"A (2)";#N/A,#N/A,FALSE,"B-TOT (2)";#N/A,#N/A,FALSE,"Declaration1 (2)";#N/A,#N/A,FALSE,"Spravka1 (2)"}</definedName>
    <definedName name="eruyne" hidden="1">{#N/A,#N/A,FALSE,"A";#N/A,#N/A,FALSE,"B"}</definedName>
    <definedName name="eryeryey"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ethfhg" hidden="1">{#N/A,#N/A,FALSE,"A";#N/A,#N/A,FALSE,"B"}</definedName>
    <definedName name="etr" hidden="1">{#N/A,#N/A,FALSE,"A";#N/A,#N/A,FALSE,"B"}</definedName>
    <definedName name="evdfv" hidden="1">{#N/A,#N/A,FALSE,"A";#N/A,#N/A,FALSE,"B-TOT";#N/A,#N/A,FALSE,"Declaration1";#N/A,#N/A,FALSE,"Spravka1";#N/A,#N/A,FALSE,"A (2)";#N/A,#N/A,FALSE,"B-TOT (2)";#N/A,#N/A,FALSE,"Declaration1 (2)";#N/A,#N/A,FALSE,"Spravka1 (2)"}</definedName>
    <definedName name="ewfdew" hidden="1">{#N/A,#N/A,FALSE,"A";#N/A,#N/A,FALSE,"B"}</definedName>
    <definedName name="ewfr" hidden="1">{#N/A,#N/A,FALSE,"A";#N/A,#N/A,FALSE,"B"}</definedName>
    <definedName name="ewref" hidden="1">{#N/A,#N/A,FALSE,"A";#N/A,#N/A,FALSE,"B-TOT";#N/A,#N/A,FALSE,"Declaration1";#N/A,#N/A,FALSE,"Spravka1";#N/A,#N/A,FALSE,"A (2)";#N/A,#N/A,FALSE,"B-TOT (2)";#N/A,#N/A,FALSE,"Declaration1 (2)";#N/A,#N/A,FALSE,"Spravka1 (2)"}</definedName>
    <definedName name="ewREQFT" hidden="1">{#N/A,#N/A,FALSE,"A";#N/A,#N/A,FALSE,"B-TOT";#N/A,#N/A,FALSE,"Declaration1";#N/A,#N/A,FALSE,"Spravka1";#N/A,#N/A,FALSE,"A (2)";#N/A,#N/A,FALSE,"B-TOT (2)";#N/A,#N/A,FALSE,"Declaration1 (2)";#N/A,#N/A,FALSE,"Spravka1 (2)"}</definedName>
    <definedName name="extn"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fasrtgrgd" hidden="1">{#N/A,#N/A,FALSE,"A";#N/A,#N/A,FALSE,"B"}</definedName>
    <definedName name="fbvs" hidden="1">{#N/A,#N/A,FALSE,"A";#N/A,#N/A,FALSE,"B"}</definedName>
    <definedName name="FCode" hidden="1">#REF!</definedName>
    <definedName name="fddfdf"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fdf" hidden="1">{#N/A,#N/A,FALSE,"A";#N/A,#N/A,FALSE,"B"}</definedName>
    <definedName name="fdg" hidden="1">{#N/A,#N/A,FALSE,"A";#N/A,#N/A,FALSE,"B"}</definedName>
    <definedName name="fdgdgfd" hidden="1">{#N/A,#N/A,FALSE,"A";#N/A,#N/A,FALSE,"B"}</definedName>
    <definedName name="fdgr" hidden="1">{#N/A,#N/A,FALSE,"A";#N/A,#N/A,FALSE,"B-TOT";#N/A,#N/A,FALSE,"Declaration1";#N/A,#N/A,FALSE,"Spravka1";#N/A,#N/A,FALSE,"A (2)";#N/A,#N/A,FALSE,"B-TOT (2)";#N/A,#N/A,FALSE,"Declaration1 (2)";#N/A,#N/A,FALSE,"Spravka1 (2)"}</definedName>
    <definedName name="fdgsd" hidden="1">{#N/A,#N/A,FALSE,"A";#N/A,#N/A,FALSE,"B"}</definedName>
    <definedName name="fds" hidden="1">{#N/A,#N/A,FALSE,"A";#N/A,#N/A,FALSE,"B"}</definedName>
    <definedName name="fdsfr" hidden="1">{#N/A,#N/A,FALSE,"A";#N/A,#N/A,FALSE,"B"}</definedName>
    <definedName name="fdsgrtd" hidden="1">{#N/A,#N/A,FALSE,"A";#N/A,#N/A,FALSE,"B-TOT";#N/A,#N/A,FALSE,"Declaration1";#N/A,#N/A,FALSE,"Spravka1";#N/A,#N/A,FALSE,"A (2)";#N/A,#N/A,FALSE,"B-TOT (2)";#N/A,#N/A,FALSE,"Declaration1 (2)";#N/A,#N/A,FALSE,"Spravka1 (2)"}</definedName>
    <definedName name="fdsgsfdc" hidden="1">{#N/A,#N/A,FALSE,"A";#N/A,#N/A,FALSE,"B-TOT";#N/A,#N/A,FALSE,"Declaration1";#N/A,#N/A,FALSE,"Spravka1";#N/A,#N/A,FALSE,"A (2)";#N/A,#N/A,FALSE,"B-TOT (2)";#N/A,#N/A,FALSE,"Declaration1 (2)";#N/A,#N/A,FALSE,"Spravka1 (2)"}</definedName>
    <definedName name="fdsvfdsag" hidden="1">{#N/A,#N/A,FALSE,"A";#N/A,#N/A,FALSE,"B-TOT";#N/A,#N/A,FALSE,"Declaration1";#N/A,#N/A,FALSE,"Spravka1";#N/A,#N/A,FALSE,"A (2)";#N/A,#N/A,FALSE,"B-TOT (2)";#N/A,#N/A,FALSE,"Declaration1 (2)";#N/A,#N/A,FALSE,"Spravka1 (2)"}</definedName>
    <definedName name="ffd" hidden="1">{#N/A,#N/A,FALSE,"A";#N/A,#N/A,FALSE,"B"}</definedName>
    <definedName name="fgdfv" hidden="1">{#N/A,#N/A,FALSE,"A";#N/A,#N/A,FALSE,"B-TOT";#N/A,#N/A,FALSE,"Declaration1";#N/A,#N/A,FALSE,"Spravka1";#N/A,#N/A,FALSE,"A (2)";#N/A,#N/A,FALSE,"B-TOT (2)";#N/A,#N/A,FALSE,"Declaration1 (2)";#N/A,#N/A,FALSE,"Spravka1 (2)"}</definedName>
    <definedName name="fgfdshgth" hidden="1">{#N/A,#N/A,FALSE,"A";#N/A,#N/A,FALSE,"B"}</definedName>
    <definedName name="fgfg" hidden="1">{#N/A,#N/A,FALSE,"A";#N/A,#N/A,FALSE,"B-TOT";#N/A,#N/A,FALSE,"Declaration1";#N/A,#N/A,FALSE,"Spravka1";#N/A,#N/A,FALSE,"A (2)";#N/A,#N/A,FALSE,"B-TOT (2)";#N/A,#N/A,FALSE,"Declaration1 (2)";#N/A,#N/A,FALSE,"Spravka1 (2)"}</definedName>
    <definedName name="fgfghj" hidden="1">{#N/A,#N/A,FALSE,"A";#N/A,#N/A,FALSE,"B-TOT";#N/A,#N/A,FALSE,"Declaration1";#N/A,#N/A,FALSE,"Spravka1";#N/A,#N/A,FALSE,"A (2)";#N/A,#N/A,FALSE,"B-TOT (2)";#N/A,#N/A,FALSE,"Declaration1 (2)";#N/A,#N/A,FALSE,"Spravka1 (2)"}</definedName>
    <definedName name="fghbdf" hidden="1">{#N/A,#N/A,FALSE,"A";#N/A,#N/A,FALSE,"B"}</definedName>
    <definedName name="fghf" hidden="1">{#N/A,#N/A,FALSE,"A";#N/A,#N/A,FALSE,"B"}</definedName>
    <definedName name="fghfgfg"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fgrdg" hidden="1">{#N/A,#N/A,FALSE,"A";#N/A,#N/A,FALSE,"B"}</definedName>
    <definedName name="fh" hidden="1">{#N/A,#N/A,FALSE,"A";#N/A,#N/A,FALSE,"B"}</definedName>
    <definedName name="fhfhfjkfkf"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fhfjfkfkf"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form" hidden="1">{#N/A,#N/A,FALSE,"A";#N/A,#N/A,FALSE,"B"}</definedName>
    <definedName name="fr" hidden="1">{#N/A,#N/A,FALSE,"A";#N/A,#N/A,FALSE,"B"}</definedName>
    <definedName name="frtfdg" hidden="1">{#N/A,#N/A,FALSE,"A";#N/A,#N/A,FALSE,"B-TOT";#N/A,#N/A,FALSE,"Declaration1";#N/A,#N/A,FALSE,"Spravka1";#N/A,#N/A,FALSE,"A (2)";#N/A,#N/A,FALSE,"B-TOT (2)"}</definedName>
    <definedName name="fsdf" hidden="1">{#N/A,#N/A,FALSE,"A";#N/A,#N/A,FALSE,"B"}</definedName>
    <definedName name="fsdgrtd" hidden="1">{#N/A,#N/A,FALSE,"A";#N/A,#N/A,FALSE,"B-TOT";#N/A,#N/A,FALSE,"Declaration1";#N/A,#N/A,FALSE,"Spravka1";#N/A,#N/A,FALSE,"A (2)";#N/A,#N/A,FALSE,"B-TOT (2)";#N/A,#N/A,FALSE,"Declaration1 (2)";#N/A,#N/A,FALSE,"Spravka1 (2)"}</definedName>
    <definedName name="ftp" hidden="1">{#N/A,#N/A,FALSE,"A";#N/A,#N/A,FALSE,"B-TOT";#N/A,#N/A,FALSE,"Declaration1";#N/A,#N/A,FALSE,"Spravka1";#N/A,#N/A,FALSE,"A (2)";#N/A,#N/A,FALSE,"B-TOT (2)";#N/A,#N/A,FALSE,"Declaration1 (2)";#N/A,#N/A,FALSE,"Spravka1 (2)"}</definedName>
    <definedName name="ftr" hidden="1">{#N/A,#N/A,FALSE,"A";#N/A,#N/A,FALSE,"B"}</definedName>
    <definedName name="fukfu" hidden="1">{#N/A,#N/A,FALSE,"A";#N/A,#N/A,FALSE,"B"}</definedName>
    <definedName name="Fun" hidden="1">{#N/A,#N/A,FALSE,"A";#N/A,#N/A,FALSE,"B"}</definedName>
    <definedName name="fvfdtr" hidden="1">{#N/A,#N/A,FALSE,"A";#N/A,#N/A,FALSE,"B"}</definedName>
    <definedName name="gbhgb" hidden="1">{#N/A,#N/A,FALSE,"A";#N/A,#N/A,FALSE,"B"}</definedName>
    <definedName name="gd" hidden="1">{#N/A,#N/A,FALSE,"A";#N/A,#N/A,FALSE,"B"}</definedName>
    <definedName name="gergerg" hidden="1">{#N/A,#N/A,FALSE,"шарап -В";#N/A,#N/A,FALSE,"шарап-а";#N/A,#N/A,FALSE,"мунай сервис-2 -А";#N/A,#N/A,FALSE,"мунай сервис-2-В";#N/A,#N/A,FALSE,"мунай агро-2-А";#N/A,#N/A,FALSE,"мунай агро-2-в";#N/A,#N/A,FALSE,"металлинвест-в";#N/A,#N/A,FALSE,"металлинвест-а";#N/A,#N/A,FALSE,"мгдс-3-В";#N/A,#N/A,FALSE,"мгдс-3-А";#N/A,#N/A,FALSE,"мгдс-4-а";#N/A,#N/A,FALSE,"мгдс-4-в";#N/A,#N/A,FALSE,"ел ырысы-2-в";#N/A,#N/A,FALSE,"ел ырысы-2-а";#N/A,#N/A,FALSE,"ел ырысы в";#N/A,#N/A,FALSE,"ел ырысы а";#N/A,#N/A,FALSE,"мгдс-2-В";#N/A,#N/A,FALSE,"мгдс-2-А";#N/A,#N/A,FALSE,"аркон-2 -а";#N/A,#N/A,FALSE,"аркон-2 -в";#N/A,#N/A,FALSE,"газойл-4 А";#N/A,#N/A,FALSE,"газойл-4 В";#N/A,#N/A,FALSE,"шарайна -В";#N/A,#N/A,FALSE,"шарайна-А";#N/A,#N/A,FALSE,"томерис-В";#N/A,#N/A,FALSE,"томерис-А";#N/A,#N/A,FALSE,"хван и к-а";#N/A,#N/A,FALSE,"хван и к-В"}</definedName>
    <definedName name="gf" hidden="1">{#N/A,#N/A,FALSE,"A";#N/A,#N/A,FALSE,"B"}</definedName>
    <definedName name="gfdsacv" hidden="1">{#N/A,#N/A,FALSE,"A";#N/A,#N/A,FALSE,"B"}</definedName>
    <definedName name="gfdsd"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gfgwgt" hidden="1">{#N/A,#N/A,FALSE,"A";#N/A,#N/A,FALSE,"B"}</definedName>
    <definedName name="gfhd" hidden="1">{#N/A,#N/A,FALSE,"A";#N/A,#N/A,FALSE,"B"}</definedName>
    <definedName name="gfnyds" hidden="1">{#N/A,#N/A,FALSE,"A";#N/A,#N/A,FALSE,"B"}</definedName>
    <definedName name="ggffgh"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ggggg"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gggggg"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gh" hidden="1">{#N/A,#N/A,FALSE,"A";#N/A,#N/A,FALSE,"B"}</definedName>
    <definedName name="ghg" hidden="1">{#N/A,#N/A,FALSE,"A";#N/A,#N/A,FALSE,"B"}</definedName>
    <definedName name="ghgnhg" hidden="1">{#N/A,#N/A,FALSE,"A";#N/A,#N/A,FALSE,"B"}</definedName>
    <definedName name="ghis"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ghjh" hidden="1">{#N/A,#N/A,FALSE,"A";#N/A,#N/A,FALSE,"B-TOT";#N/A,#N/A,FALSE,"Declaration1";#N/A,#N/A,FALSE,"Spravka1";#N/A,#N/A,FALSE,"A (2)";#N/A,#N/A,FALSE,"B-TOT (2)";#N/A,#N/A,FALSE,"Declaration1 (2)";#N/A,#N/A,FALSE,"Spravka1 (2)"}</definedName>
    <definedName name="ghkghkghk"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ghkghkghkgh"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ghkghkgk"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ghwtrg" hidden="1">{#N/A,#N/A,FALSE,"A";#N/A,#N/A,FALSE,"B"}</definedName>
    <definedName name="gi7_00" hidden="1">[8]_texts!$E$98</definedName>
    <definedName name="gnjny" hidden="1">{#N/A,#N/A,FALSE,"A";#N/A,#N/A,FALSE,"B"}</definedName>
    <definedName name="gntyjnty" hidden="1">{#N/A,#N/A,FALSE,"A";#N/A,#N/A,FALSE,"B"}</definedName>
    <definedName name="grergergeg"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grgsdr" hidden="1">{#N/A,#N/A,FALSE,"A";#N/A,#N/A,FALSE,"B-TOT";#N/A,#N/A,FALSE,"Declaration1";#N/A,#N/A,FALSE,"Spravka1";#N/A,#N/A,FALSE,"A (2)";#N/A,#N/A,FALSE,"B-TOT (2)";#N/A,#N/A,FALSE,"Declaration1 (2)";#N/A,#N/A,FALSE,"Spravka1 (2)"}</definedName>
    <definedName name="grtf" hidden="1">{#N/A,#N/A,FALSE,"A";#N/A,#N/A,FALSE,"B"}</definedName>
    <definedName name="grtt" hidden="1">{#N/A,#N/A,FALSE,"A";#N/A,#N/A,FALSE,"B-TOT";#N/A,#N/A,FALSE,"Declaration1";#N/A,#N/A,FALSE,"Spravka1";#N/A,#N/A,FALSE,"A (2)";#N/A,#N/A,FALSE,"B-TOT (2)";#N/A,#N/A,FALSE,"Declaration1 (2)";#N/A,#N/A,FALSE,"Spravka1 (2)"}</definedName>
    <definedName name="gsd" hidden="1">{#N/A,#N/A,FALSE,"A";#N/A,#N/A,FALSE,"B-TOT";#N/A,#N/A,FALSE,"Declaration1";#N/A,#N/A,FALSE,"Spravka1";#N/A,#N/A,FALSE,"A (2)";#N/A,#N/A,FALSE,"B-TOT (2)";#N/A,#N/A,FALSE,"Declaration1 (2)";#N/A,#N/A,FALSE,"Spravka1 (2)"}</definedName>
    <definedName name="gsdgbgh" hidden="1">{#N/A,#N/A,FALSE,"A";#N/A,#N/A,FALSE,"B-TOT";#N/A,#N/A,FALSE,"Declaration1";#N/A,#N/A,FALSE,"Spravka1";#N/A,#N/A,FALSE,"A (2)";#N/A,#N/A,FALSE,"B-TOT (2)";#N/A,#N/A,FALSE,"Declaration1 (2)";#N/A,#N/A,FALSE,"Spravka1 (2)"}</definedName>
    <definedName name="gt" hidden="1">{#N/A,#N/A,FALSE,"A";#N/A,#N/A,FALSE,"B-TOT";#N/A,#N/A,FALSE,"Declaration1";#N/A,#N/A,FALSE,"Spravka1";#N/A,#N/A,FALSE,"A (2)";#N/A,#N/A,FALSE,"B-TOT (2)";#N/A,#N/A,FALSE,"Declaration1 (2)";#N/A,#N/A,FALSE,"Spravka1 (2)"}</definedName>
    <definedName name="guguitg" hidden="1">{#N/A,#N/A,FALSE,"A";#N/A,#N/A,FALSE,"B-TOT";#N/A,#N/A,FALSE,"Declaration1";#N/A,#N/A,FALSE,"Spravka1";#N/A,#N/A,FALSE,"A (2)";#N/A,#N/A,FALSE,"B-TOT (2)";#N/A,#N/A,FALSE,"Declaration1 (2)";#N/A,#N/A,FALSE,"Spravka1 (2)"}</definedName>
    <definedName name="hdnb" hidden="1">{#N/A,#N/A,FALSE,"A";#N/A,#N/A,FALSE,"B-TOT";#N/A,#N/A,FALSE,"Declaration1";#N/A,#N/A,FALSE,"Spravka1";#N/A,#N/A,FALSE,"A (2)";#N/A,#N/A,FALSE,"B-TOT (2)";#N/A,#N/A,FALSE,"Declaration1 (2)";#N/A,#N/A,FALSE,"Spravka1 (2)"}</definedName>
    <definedName name="hfcxtn"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hfvf" hidden="1">{#N/A,#N/A,FALSE,"шарап -В";#N/A,#N/A,FALSE,"шарап-а";#N/A,#N/A,FALSE,"мунай сервис-2 -А";#N/A,#N/A,FALSE,"мунай сервис-2-В";#N/A,#N/A,FALSE,"мунай агро-2-А";#N/A,#N/A,FALSE,"мунай агро-2-в";#N/A,#N/A,FALSE,"металлинвест-в";#N/A,#N/A,FALSE,"металлинвест-а";#N/A,#N/A,FALSE,"мгдс-3-В";#N/A,#N/A,FALSE,"мгдс-3-А";#N/A,#N/A,FALSE,"мгдс-4-а";#N/A,#N/A,FALSE,"мгдс-4-в";#N/A,#N/A,FALSE,"ел ырысы-2-в";#N/A,#N/A,FALSE,"ел ырысы-2-а";#N/A,#N/A,FALSE,"ел ырысы в";#N/A,#N/A,FALSE,"ел ырысы а";#N/A,#N/A,FALSE,"мгдс-2-В";#N/A,#N/A,FALSE,"мгдс-2-А";#N/A,#N/A,FALSE,"аркон-2 -а";#N/A,#N/A,FALSE,"аркон-2 -в";#N/A,#N/A,FALSE,"газойл-4 А";#N/A,#N/A,FALSE,"газойл-4 В";#N/A,#N/A,FALSE,"шарайна -В";#N/A,#N/A,FALSE,"шарайна-А";#N/A,#N/A,FALSE,"томерис-В";#N/A,#N/A,FALSE,"томерис-А";#N/A,#N/A,FALSE,"хван и к-а";#N/A,#N/A,FALSE,"хван и к-В"}</definedName>
    <definedName name="hgdd" hidden="1">{#N/A,#N/A,FALSE,"A";#N/A,#N/A,FALSE,"B"}</definedName>
    <definedName name="hgdjdgyj" hidden="1">{#N/A,#N/A,FALSE,"A";#N/A,#N/A,FALSE,"B"}</definedName>
    <definedName name="hgdsff" hidden="1">{#N/A,#N/A,FALSE,"A";#N/A,#N/A,FALSE,"B-TOT";#N/A,#N/A,FALSE,"Declaration1";#N/A,#N/A,FALSE,"Spravka1";#N/A,#N/A,FALSE,"A (2)";#N/A,#N/A,FALSE,"B-TOT (2)";#N/A,#N/A,FALSE,"Declaration1 (2)";#N/A,#N/A,FALSE,"Spravka1 (2)"}</definedName>
    <definedName name="hgf" hidden="1">{#N/A,#N/A,FALSE,"A";#N/A,#N/A,FALSE,"B-TOT";#N/A,#N/A,FALSE,"Declaration1";#N/A,#N/A,FALSE,"Spravka1";#N/A,#N/A,FALSE,"A (2)";#N/A,#N/A,FALSE,"B-TOT (2)";#N/A,#N/A,FALSE,"Declaration1 (2)";#N/A,#N/A,FALSE,"Spravka1 (2)"}</definedName>
    <definedName name="hgfh" hidden="1">{#N/A,#N/A,FALSE,"A";#N/A,#N/A,FALSE,"B"}</definedName>
    <definedName name="hgg" hidden="1">{#N/A,#N/A,FALSE,"A";#N/A,#N/A,FALSE,"B-TOT";#N/A,#N/A,FALSE,"Declaration1";#N/A,#N/A,FALSE,"Spravka1";#N/A,#N/A,FALSE,"A (2)";#N/A,#N/A,FALSE,"B-TOT (2)";#N/A,#N/A,FALSE,"Declaration1 (2)";#N/A,#N/A,FALSE,"Spravka1 (2)"}</definedName>
    <definedName name="hggfdgfd" hidden="1">{#N/A,#N/A,FALSE,"A";#N/A,#N/A,FALSE,"B-TOT";#N/A,#N/A,FALSE,"Declaration1";#N/A,#N/A,FALSE,"Spravka1";#N/A,#N/A,FALSE,"A (2)";#N/A,#N/A,FALSE,"B-TOT (2)";#N/A,#N/A,FALSE,"Declaration1 (2)";#N/A,#N/A,FALSE,"Spravka1 (2)"}</definedName>
    <definedName name="hgj" hidden="1">{#N/A,#N/A,FALSE,"A";#N/A,#N/A,FALSE,"B-TOT";#N/A,#N/A,FALSE,"Declaration1";#N/A,#N/A,FALSE,"Spravka1";#N/A,#N/A,FALSE,"A (2)";#N/A,#N/A,FALSE,"B-TOT (2)";#N/A,#N/A,FALSE,"Declaration1 (2)";#N/A,#N/A,FALSE,"Spravka1 (2)"}</definedName>
    <definedName name="hgnhgngh" hidden="1">{#N/A,#N/A,FALSE,"A";#N/A,#N/A,FALSE,"B"}</definedName>
    <definedName name="hhhoh" hidden="1">{#N/A,#N/A,FALSE,"A";#N/A,#N/A,FALSE,"B"}</definedName>
    <definedName name="hhjhj" hidden="1">{#N/A,#N/A,FALSE,"A";#N/A,#N/A,FALSE,"B"}</definedName>
    <definedName name="HiddenRows" hidden="1">#REF!</definedName>
    <definedName name="hihhi" hidden="1">{#N/A,#N/A,FALSE,"A";#N/A,#N/A,FALSE,"B"}</definedName>
    <definedName name="HJ" hidden="1">{#N/A,#N/A,FALSE,"A";#N/A,#N/A,FALSE,"B"}</definedName>
    <definedName name="hjg" hidden="1">{#N/A,#N/A,FALSE,"A";#N/A,#N/A,FALSE,"B-TOT";#N/A,#N/A,FALSE,"Declaration1";#N/A,#N/A,FALSE,"Spravka1";#N/A,#N/A,FALSE,"A (2)";#N/A,#N/A,FALSE,"B-TOT (2)";#N/A,#N/A,FALSE,"Declaration1 (2)";#N/A,#N/A,FALSE,"Spravka1 (2)"}</definedName>
    <definedName name="hjhhh" hidden="1">{#N/A,#N/A,FALSE,"A";#N/A,#N/A,FALSE,"B"}</definedName>
    <definedName name="hndg" hidden="1">{#N/A,#N/A,FALSE,"A";#N/A,#N/A,FALSE,"B"}</definedName>
    <definedName name="I" hidden="1">{#N/A,#N/A,FALSE,"Aging Summary";#N/A,#N/A,FALSE,"Ratio Analysis";#N/A,#N/A,FALSE,"Test 120 Day Accts";#N/A,#N/A,FALSE,"Tickmarks"}</definedName>
    <definedName name="ikhggh" hidden="1">{#N/A,#N/A,FALSE,"A";#N/A,#N/A,FALSE,"B-TOT";#N/A,#N/A,FALSE,"Declaration1";#N/A,#N/A,FALSE,"Spravka1";#N/A,#N/A,FALSE,"A (2)";#N/A,#N/A,FALSE,"B-TOT (2)";#N/A,#N/A,FALSE,"Declaration1 (2)";#N/A,#N/A,FALSE,"Spravka1 (2)"}</definedName>
    <definedName name="ikhjhggh" hidden="1">{#N/A,#N/A,FALSE,"A";#N/A,#N/A,FALSE,"B"}</definedName>
    <definedName name="Income_202" hidden="1">{#N/A,#N/A,FALSE,"A";#N/A,#N/A,FALSE,"B"}</definedName>
    <definedName name="Irina"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iuk" hidden="1">{#N/A,#N/A,FALSE,"A";#N/A,#N/A,FALSE,"B"}</definedName>
    <definedName name="iuuu" hidden="1">{#N/A,#N/A,FALSE,"A";#N/A,#N/A,FALSE,"B"}</definedName>
    <definedName name="jgg" hidden="1">{#N/A,#N/A,FALSE,"A";#N/A,#N/A,FALSE,"B"}</definedName>
    <definedName name="jgkgkjgkgklj" hidden="1">{#N/A,#N/A,FALSE,"Сентябрь";#N/A,#N/A,FALSE,"Пояснительная сентябре 99"}</definedName>
    <definedName name="jh" hidden="1">{#N/A,#N/A,FALSE,"A";#N/A,#N/A,FALSE,"B"}</definedName>
    <definedName name="jhfjh" hidden="1">{#N/A,#N/A,FALSE,"A";#N/A,#N/A,FALSE,"B"}</definedName>
    <definedName name="jhfjyfyuf" hidden="1">{#N/A,#N/A,FALSE,"A";#N/A,#N/A,FALSE,"B-TOT";#N/A,#N/A,FALSE,"Declaration1";#N/A,#N/A,FALSE,"Spravka1";#N/A,#N/A,FALSE,"A (2)";#N/A,#N/A,FALSE,"B-TOT (2)";#N/A,#N/A,FALSE,"Declaration1 (2)";#N/A,#N/A,FALSE,"Spravka1 (2)"}</definedName>
    <definedName name="jhjh" hidden="1">{#N/A,#N/A,FALSE,"A";#N/A,#N/A,FALSE,"B"}</definedName>
    <definedName name="jhjljl" hidden="1">{#N/A,#N/A,FALSE,"шарап -В";#N/A,#N/A,FALSE,"шарап-а";#N/A,#N/A,FALSE,"мунай сервис-2 -А";#N/A,#N/A,FALSE,"мунай сервис-2-В";#N/A,#N/A,FALSE,"мунай агро-2-А";#N/A,#N/A,FALSE,"мунай агро-2-в";#N/A,#N/A,FALSE,"металлинвест-в";#N/A,#N/A,FALSE,"металлинвест-а";#N/A,#N/A,FALSE,"мгдс-3-В";#N/A,#N/A,FALSE,"мгдс-3-А";#N/A,#N/A,FALSE,"мгдс-4-а";#N/A,#N/A,FALSE,"мгдс-4-в";#N/A,#N/A,FALSE,"ел ырысы-2-в";#N/A,#N/A,FALSE,"ел ырысы-2-а";#N/A,#N/A,FALSE,"ел ырысы в";#N/A,#N/A,FALSE,"ел ырысы а";#N/A,#N/A,FALSE,"мгдс-2-В";#N/A,#N/A,FALSE,"мгдс-2-А";#N/A,#N/A,FALSE,"аркон-2 -а";#N/A,#N/A,FALSE,"аркон-2 -в";#N/A,#N/A,FALSE,"газойл-4 А";#N/A,#N/A,FALSE,"газойл-4 В";#N/A,#N/A,FALSE,"шарайна -В";#N/A,#N/A,FALSE,"шарайна-А";#N/A,#N/A,FALSE,"томерис-В";#N/A,#N/A,FALSE,"томерис-А";#N/A,#N/A,FALSE,"хван и к-а";#N/A,#N/A,FALSE,"хван и к-В"}</definedName>
    <definedName name="jhkhg" hidden="1">{#N/A,#N/A,FALSE,"A";#N/A,#N/A,FALSE,"B"}</definedName>
    <definedName name="jhyt" hidden="1">{#N/A,#N/A,FALSE,"A";#N/A,#N/A,FALSE,"B"}</definedName>
    <definedName name="jjdggu" hidden="1">{#N/A,#N/A,FALSE,"A";#N/A,#N/A,FALSE,"B-TOT";#N/A,#N/A,FALSE,"Declaration1";#N/A,#N/A,FALSE,"Spravka1";#N/A,#N/A,FALSE,"A (2)";#N/A,#N/A,FALSE,"B-TOT (2)";#N/A,#N/A,FALSE,"Declaration1 (2)";#N/A,#N/A,FALSE,"Spravka1 (2)"}</definedName>
    <definedName name="jjj" hidden="1">{#N/A,#N/A,FALSE,"A";#N/A,#N/A,FALSE,"B"}</definedName>
    <definedName name="jjjhh" hidden="1">{#N/A,#N/A,FALSE,"A";#N/A,#N/A,FALSE,"B-TOT";#N/A,#N/A,FALSE,"Declaration1";#N/A,#N/A,FALSE,"Spravka1";#N/A,#N/A,FALSE,"A (2)";#N/A,#N/A,FALSE,"B-TOT (2)";#N/A,#N/A,FALSE,"Declaration1 (2)";#N/A,#N/A,FALSE,"Spravka1 (2)"}</definedName>
    <definedName name="jjjj" hidden="1">{#N/A,#N/A,FALSE,"A";#N/A,#N/A,FALSE,"B"}</definedName>
    <definedName name="jjjjg"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jk" hidden="1">{#N/A,#N/A,FALSE,"A";#N/A,#N/A,FALSE,"B"}</definedName>
    <definedName name="jkgkjgkjgkjgkjgkjkj" hidden="1">{#N/A,#N/A,FALSE,"30";#N/A,#N/A,FALSE,"29";#N/A,#N/A,FALSE,"28";#N/A,#N/A,FALSE,"27";#N/A,#N/A,FALSE,"26";#N/A,#N/A,FALSE,"25";#N/A,#N/A,FALSE,"24";#N/A,#N/A,FALSE,"23";#N/A,#N/A,FALSE,"22";#N/A,#N/A,FALSE,"21";#N/A,#N/A,FALSE,"20";#N/A,#N/A,FALSE,"19";#N/A,#N/A,FALSE,"18"}</definedName>
    <definedName name="jkhkhkhkhk" hidden="1">{#N/A,#N/A,FALSE,"Aging Summary";#N/A,#N/A,FALSE,"Ratio Analysis";#N/A,#N/A,FALSE,"Test 120 Day Accts";#N/A,#N/A,FALSE,"Tickmarks"}</definedName>
    <definedName name="jklhh"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jkokjoi" hidden="1">{#N/A,#N/A,FALSE,"A";#N/A,#N/A,FALSE,"B"}</definedName>
    <definedName name="jkuyjfg" hidden="1">{#N/A,#N/A,FALSE,"A";#N/A,#N/A,FALSE,"B"}</definedName>
    <definedName name="jkyuk" hidden="1">{#N/A,#N/A,FALSE,"A";#N/A,#N/A,FALSE,"B"}</definedName>
    <definedName name="jty" hidden="1">{#N/A,#N/A,FALSE,"A";#N/A,#N/A,FALSE,"B-TOT";#N/A,#N/A,FALSE,"Declaration1";#N/A,#N/A,FALSE,"Spravka1";#N/A,#N/A,FALSE,"A (2)";#N/A,#N/A,FALSE,"B-TOT (2)";#N/A,#N/A,FALSE,"Declaration1 (2)";#N/A,#N/A,FALSE,"Spravka1 (2)"}</definedName>
    <definedName name="jtyjtjytj"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jytjtyjt"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jytyjtyj"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Kaufman" hidden="1">{#N/A,#N/A,FALSE,"A";#N/A,#N/A,FALSE,"B-TOT";#N/A,#N/A,FALSE,"Declaration1";#N/A,#N/A,FALSE,"Spravka1";#N/A,#N/A,FALSE,"A (2)";#N/A,#N/A,FALSE,"B-TOT (2)";#N/A,#N/A,FALSE,"Declaration1 (2)";#N/A,#N/A,FALSE,"Spravka1 (2)"}</definedName>
    <definedName name="kfdjklfjl"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kghkgkgk"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kgkuhg" hidden="1">{#N/A,#N/A,FALSE,"A";#N/A,#N/A,FALSE,"B-TOT";#N/A,#N/A,FALSE,"Declaration1";#N/A,#N/A,FALSE,"Spravka1";#N/A,#N/A,FALSE,"A (2)";#N/A,#N/A,FALSE,"B-TOT (2)";#N/A,#N/A,FALSE,"Declaration1 (2)";#N/A,#N/A,FALSE,"Spravka1 (2)"}</definedName>
    <definedName name="khg" hidden="1">{#N/A,#N/A,FALSE,"A";#N/A,#N/A,FALSE,"B-TOT";#N/A,#N/A,FALSE,"Declaration1";#N/A,#N/A,FALSE,"Spravka1";#N/A,#N/A,FALSE,"A (2)";#N/A,#N/A,FALSE,"B-TOT (2)";#N/A,#N/A,FALSE,"Declaration1 (2)";#N/A,#N/A,FALSE,"Spravka1 (2)"}</definedName>
    <definedName name="kik" hidden="1">{#N/A,#N/A,FALSE,"A";#N/A,#N/A,FALSE,"B"}</definedName>
    <definedName name="kikfjhj" hidden="1">{#N/A,#N/A,FALSE,"A";#N/A,#N/A,FALSE,"B"}</definedName>
    <definedName name="kjg" hidden="1">{#N/A,#N/A,FALSE,"A";#N/A,#N/A,FALSE,"B"}</definedName>
    <definedName name="kjh" hidden="1">{#N/A,#N/A,FALSE,"A";#N/A,#N/A,FALSE,"B"}</definedName>
    <definedName name="kjhuhoiu" hidden="1">{#N/A,#N/A,FALSE,"A";#N/A,#N/A,FALSE,"B"}</definedName>
    <definedName name="kk" hidden="1">{#N/A,#N/A,FALSE,"A";#N/A,#N/A,FALSE,"B"}</definedName>
    <definedName name="kkk" hidden="1">{#N/A,#N/A,FALSE,"A";#N/A,#N/A,FALSE,"B"}</definedName>
    <definedName name="KL" hidden="1">{#N/A,#N/A,FALSE,"A";#N/A,#N/A,FALSE,"B"}</definedName>
    <definedName name="klwkdlwd" localSheetId="2" hidden="1">{#N/A,#N/A,FALSE,"Aging Summary";#N/A,#N/A,FALSE,"Ratio Analysis";#N/A,#N/A,FALSE,"Test 120 Day Accts";#N/A,#N/A,FALSE,"Tickmarks"}</definedName>
    <definedName name="klwkdlwd" hidden="1">{#N/A,#N/A,FALSE,"Aging Summary";#N/A,#N/A,FALSE,"Ratio Analysis";#N/A,#N/A,FALSE,"Test 120 Day Accts";#N/A,#N/A,FALSE,"Tickmarks"}</definedName>
    <definedName name="Kompassenko" hidden="1">{#N/A,#N/A,FALSE,"A";#N/A,#N/A,FALSE,"B"}</definedName>
    <definedName name="kuikui" hidden="1">{#N/A,#N/A,FALSE,"A";#N/A,#N/A,FALSE,"B"}</definedName>
    <definedName name="Kumkol" hidden="1">{#N/A,#N/A,FALSE,"Сентябрь";#N/A,#N/A,FALSE,"Пояснительная сентябре 99"}</definedName>
    <definedName name="kuykyu" hidden="1">{#N/A,#N/A,FALSE,"A";#N/A,#N/A,FALSE,"B"}</definedName>
    <definedName name="kuyth" hidden="1">{#N/A,#N/A,FALSE,"A";#N/A,#N/A,FALSE,"B"}</definedName>
    <definedName name="kyuj" hidden="1">{#N/A,#N/A,FALSE,"A";#N/A,#N/A,FALSE,"B-TOT";#N/A,#N/A,FALSE,"Declaration1";#N/A,#N/A,FALSE,"Spravka1";#N/A,#N/A,FALSE,"A (2)";#N/A,#N/A,FALSE,"B-TOT (2)";#N/A,#N/A,FALSE,"Declaration1 (2)";#N/A,#N/A,FALSE,"Spravka1 (2)"}</definedName>
    <definedName name="l" hidden="1">{#N/A,#N/A,FALSE,"A";#N/A,#N/A,FALSE,"B-TOT";#N/A,#N/A,FALSE,"Declaration1";#N/A,#N/A,FALSE,"Spravka1";#N/A,#N/A,FALSE,"A (2)";#N/A,#N/A,FALSE,"B-TOT (2)"}</definedName>
    <definedName name="ljlk" hidden="1">{#N/A,#N/A,FALSE,"A";#N/A,#N/A,FALSE,"B"}</definedName>
    <definedName name="lk" hidden="1">{#N/A,#N/A,FALSE,"A";#N/A,#N/A,FALSE,"B"}</definedName>
    <definedName name="LKff" hidden="1">{#N/A,#N/A,FALSE,"A";#N/A,#N/A,FALSE,"B"}</definedName>
    <definedName name="lkli" hidden="1">{#N/A,#N/A,FALSE,"A";#N/A,#N/A,FALSE,"B"}</definedName>
    <definedName name="ll" hidden="1">{#N/A,#N/A,FALSE,"A";#N/A,#N/A,FALSE,"B"}</definedName>
    <definedName name="llj" hidden="1">{#N/A,#N/A,FALSE,"A";#N/A,#N/A,FALSE,"B"}</definedName>
    <definedName name="LLPs" hidden="1">{#N/A,#N/A,FALSE,"Sheet1"}</definedName>
    <definedName name="LOIU" hidden="1">{#N/A,#N/A,FALSE,"A";#N/A,#N/A,FALSE,"B"}</definedName>
    <definedName name="looi" hidden="1">{#N/A,#N/A,FALSE,"A";#N/A,#N/A,FALSE,"B"}</definedName>
    <definedName name="louoi" hidden="1">{#N/A,#N/A,FALSE,"A";#N/A,#N/A,FALSE,"B-TOT";#N/A,#N/A,FALSE,"Declaration1";#N/A,#N/A,FALSE,"Spravka1";#N/A,#N/A,FALSE,"A (2)";#N/A,#N/A,FALSE,"B-TOT (2)";#N/A,#N/A,FALSE,"Declaration1 (2)";#N/A,#N/A,FALSE,"Spravka1 (2)"}</definedName>
    <definedName name="LU" hidden="1">{#N/A,#N/A,FALSE,"A";#N/A,#N/A,FALSE,"B"}</definedName>
    <definedName name="M" hidden="1">{#N/A,#N/A,FALSE,"Aging Summary";#N/A,#N/A,FALSE,"Ratio Analysis";#N/A,#N/A,FALSE,"Test 120 Day Accts";#N/A,#N/A,FALSE,"Tickmarks"}</definedName>
    <definedName name="mhfmjr4" hidden="1">'[7]Prelim Cost'!$B$33:$L$33</definedName>
    <definedName name="mnvmnvmv" hidden="1">{#N/A,#N/A,FALSE,"Sheet2";#N/A,#N/A,FALSE,"Sheet3";#N/A,#N/A,FALSE,"Sheet4";#N/A,#N/A,FALSE,"Sheet5";#N/A,#N/A,FALSE,"Sheet7";#N/A,#N/A,FALSE,"Sheet8";#N/A,#N/A,FALSE,"Sheet9";#N/A,#N/A,FALSE,"Sheet10";#N/A,#N/A,FALSE,"Sheet11"}</definedName>
    <definedName name="movement" hidden="1">{#N/A,#N/A,FALSE,"A";#N/A,#N/A,FALSE,"B"}</definedName>
    <definedName name="movement1" hidden="1">{#N/A,#N/A,FALSE,"A";#N/A,#N/A,FALSE,"B"}</definedName>
    <definedName name="nhg" hidden="1">{#N/A,#N/A,FALSE,"A";#N/A,#N/A,FALSE,"B"}</definedName>
    <definedName name="nhnh" hidden="1">{#N/A,#N/A,FALSE,"A";#N/A,#N/A,FALSE,"B"}</definedName>
    <definedName name="Note" hidden="1">{#N/A,#N/A,FALSE,"A";#N/A,#N/A,FALSE,"B"}</definedName>
    <definedName name="nrefnehr" hidden="1">'[7]Prelim Cost'!$B$31:$L$31</definedName>
    <definedName name="ntyyhth" hidden="1">{#N/A,#N/A,FALSE,"A";#N/A,#N/A,FALSE,"B"}</definedName>
    <definedName name="OBS" hidden="1">'[9]PBC PIT Фин. инст.'!$E$4:$E$33</definedName>
    <definedName name="oi"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oldcalculation" hidden="1">{#N/A,#N/A,FALSE,"A";#N/A,#N/A,FALSE,"B"}</definedName>
    <definedName name="OrderTable" hidden="1">#REF!</definedName>
    <definedName name="P" hidden="1">{#N/A,#N/A,FALSE,"Aging Summary";#N/A,#N/A,FALSE,"Ratio Analysis";#N/A,#N/A,FALSE,"Test 120 Day Accts";#N/A,#N/A,FALSE,"Tickmarks"}</definedName>
    <definedName name="paym" hidden="1">{#N/A,#N/A,FALSE,"A";#N/A,#N/A,FALSE,"B"}</definedName>
    <definedName name="Paymcompared" hidden="1">{#N/A,#N/A,FALSE,"A";#N/A,#N/A,FALSE,"B-TOT";#N/A,#N/A,FALSE,"Declaration1";#N/A,#N/A,FALSE,"Spravka1";#N/A,#N/A,FALSE,"A (2)";#N/A,#N/A,FALSE,"B-TOT (2)";#N/A,#N/A,FALSE,"Declaration1 (2)";#N/A,#N/A,FALSE,"Spravka1 (2)"}</definedName>
    <definedName name="pmt" hidden="1">{#N/A,#N/A,FALSE,"A";#N/A,#N/A,FALSE,"B-TOT";#N/A,#N/A,FALSE,"Declaration1";#N/A,#N/A,FALSE,"Spravka1";#N/A,#N/A,FALSE,"A (2)";#N/A,#N/A,FALSE,"B-TOT (2)";#N/A,#N/A,FALSE,"Declaration1 (2)";#N/A,#N/A,FALSE,"Spravka1 (2)"}</definedName>
    <definedName name="poooly" hidden="1">{#N/A,#N/A,FALSE,"A";#N/A,#N/A,FALSE,"B-TOT";#N/A,#N/A,FALSE,"Declaration1";#N/A,#N/A,FALSE,"Spravka1";#N/A,#N/A,FALSE,"A (2)";#N/A,#N/A,FALSE,"B-TOT (2)";#N/A,#N/A,FALSE,"Declaration1 (2)";#N/A,#N/A,FALSE,"Spravka1 (2)"}</definedName>
    <definedName name="Premiums" hidden="1">{#N/A,#N/A,FALSE,"A";#N/A,#N/A,FALSE,"B-TOT";#N/A,#N/A,FALSE,"Declaration1";#N/A,#N/A,FALSE,"Spravka1";#N/A,#N/A,FALSE,"A (2)";#N/A,#N/A,FALSE,"B-TOT (2)";#N/A,#N/A,FALSE,"Declaration1 (2)";#N/A,#N/A,FALSE,"Spravka1 (2)"}</definedName>
    <definedName name="ProdForm" hidden="1">#REF!</definedName>
    <definedName name="Product" hidden="1">#REF!</definedName>
    <definedName name="Q_REP_REPORT_DATE" hidden="1">[10]XLR_NoRangeSheet!$D$7</definedName>
    <definedName name="QDATE_RDATE" hidden="1">[11]XLR_NoRangeSheet!$B$13</definedName>
    <definedName name="QDOP_DO_CODE" hidden="1">[12]XLR_NoRangeSheet!$K$7</definedName>
    <definedName name="QDOP_FIO_A" hidden="1">[13]XLR_NoRangeSheet!$F$7</definedName>
    <definedName name="QDOP_ISP_DATA" hidden="1">[13]XLR_NoRangeSheet!$I$7</definedName>
    <definedName name="QDOP_ISP_NAME" hidden="1">[13]XLR_NoRangeSheet!$G$7</definedName>
    <definedName name="QDOP_ISP_PHONE" hidden="1">[13]XLR_NoRangeSheet!$H$7</definedName>
    <definedName name="QDOP_KURS_BYR" hidden="1">[12]XLR_NoRangeSheet!$L$7</definedName>
    <definedName name="QDOP_KURS_EUR" hidden="1">[12]XLR_NoRangeSheet!$M$7</definedName>
    <definedName name="QDOP_KURS_KZT" hidden="1">[12]XLR_NoRangeSheet!$P$7</definedName>
    <definedName name="QDOP_KURS_TRY" hidden="1">[12]XLR_NoRangeSheet!$N$7</definedName>
    <definedName name="QDOP_KURS_UAH" hidden="1">[12]XLR_NoRangeSheet!$O$7</definedName>
    <definedName name="QDOP_STUFF_A" hidden="1">[13]XLR_NoRangeSheet!$E$7</definedName>
    <definedName name="qerwftqre" hidden="1">{#N/A,#N/A,FALSE,"A";#N/A,#N/A,FALSE,"B"}</definedName>
    <definedName name="qerwtqet" hidden="1">{#N/A,#N/A,FALSE,"A";#N/A,#N/A,FALSE,"B"}</definedName>
    <definedName name="qewrewf" hidden="1">{#N/A,#N/A,FALSE,"A";#N/A,#N/A,FALSE,"B"}</definedName>
    <definedName name="qfgqr" hidden="1">{#N/A,#N/A,FALSE,"A";#N/A,#N/A,FALSE,"B"}</definedName>
    <definedName name="qfrf" hidden="1">{#N/A,#N/A,FALSE,"A";#N/A,#N/A,FALSE,"B-TOT";#N/A,#N/A,FALSE,"Declaration1";#N/A,#N/A,FALSE,"Spravka1";#N/A,#N/A,FALSE,"A (2)";#N/A,#N/A,FALSE,"B-TOT (2)";#N/A,#N/A,FALSE,"Declaration1 (2)";#N/A,#N/A,FALSE,"Spravka1 (2)"}</definedName>
    <definedName name="qgfqre" hidden="1">{#N/A,#N/A,FALSE,"A";#N/A,#N/A,FALSE,"B"}</definedName>
    <definedName name="qgrfdzvgbsf" hidden="1">{#N/A,#N/A,FALSE,"A";#N/A,#N/A,FALSE,"B"}</definedName>
    <definedName name="qqca" hidden="1">{#N/A,#N/A,FALSE,"A";#N/A,#N/A,FALSE,"B"}</definedName>
    <definedName name="qreqdc" hidden="1">{#N/A,#N/A,FALSE,"A";#N/A,#N/A,FALSE,"B-TOT";#N/A,#N/A,FALSE,"Declaration1";#N/A,#N/A,FALSE,"Spravka1";#N/A,#N/A,FALSE,"A (2)";#N/A,#N/A,FALSE,"B-TOT (2)";#N/A,#N/A,FALSE,"Declaration1 (2)";#N/A,#N/A,FALSE,"Spravka1 (2)"}</definedName>
    <definedName name="qrfd" hidden="1">{#N/A,#N/A,FALSE,"A";#N/A,#N/A,FALSE,"B-TOT";#N/A,#N/A,FALSE,"Declaration1";#N/A,#N/A,FALSE,"Spravka1";#N/A,#N/A,FALSE,"A (2)";#N/A,#N/A,FALSE,"B-TOT (2)";#N/A,#N/A,FALSE,"Declaration1 (2)";#N/A,#N/A,FALSE,"Spravka1 (2)"}</definedName>
    <definedName name="qrfgdz" hidden="1">{#N/A,#N/A,FALSE,"A";#N/A,#N/A,FALSE,"B-TOT";#N/A,#N/A,FALSE,"Declaration1";#N/A,#N/A,FALSE,"Spravka1";#N/A,#N/A,FALSE,"A (2)";#N/A,#N/A,FALSE,"B-TOT (2)";#N/A,#N/A,FALSE,"Declaration1 (2)";#N/A,#N/A,FALSE,"Spravka1 (2)"}</definedName>
    <definedName name="qrgfqf" hidden="1">{#N/A,#N/A,FALSE,"A";#N/A,#N/A,FALSE,"B"}</definedName>
    <definedName name="qrgfz" hidden="1">{#N/A,#N/A,FALSE,"A";#N/A,#N/A,FALSE,"B"}</definedName>
    <definedName name="qrgqfg" hidden="1">{#N/A,#N/A,FALSE,"A";#N/A,#N/A,FALSE,"B"}</definedName>
    <definedName name="qrgr" hidden="1">{#N/A,#N/A,FALSE,"A";#N/A,#N/A,FALSE,"B-TOT";#N/A,#N/A,FALSE,"Declaration1";#N/A,#N/A,FALSE,"Spravka1";#N/A,#N/A,FALSE,"A (2)";#N/A,#N/A,FALSE,"B-TOT (2)";#N/A,#N/A,FALSE,"Declaration1 (2)";#N/A,#N/A,FALSE,"Spravka1 (2)"}</definedName>
    <definedName name="qrtfxzv" hidden="1">{#N/A,#N/A,FALSE,"A";#N/A,#N/A,FALSE,"B-TOT";#N/A,#N/A,FALSE,"Declaration1";#N/A,#N/A,FALSE,"Spravka1";#N/A,#N/A,FALSE,"A (2)";#N/A,#N/A,FALSE,"B-TOT (2)";#N/A,#N/A,FALSE,"Declaration1 (2)";#N/A,#N/A,FALSE,"Spravka1 (2)"}</definedName>
    <definedName name="qrtyqge" hidden="1">{#N/A,#N/A,FALSE,"A";#N/A,#N/A,FALSE,"B"}</definedName>
    <definedName name="qrvg" hidden="1">{#N/A,#N/A,FALSE,"A";#N/A,#N/A,FALSE,"B"}</definedName>
    <definedName name="qsda" hidden="1">{#N/A,#N/A,FALSE,"A";#N/A,#N/A,FALSE,"B-TOT";#N/A,#N/A,FALSE,"Declaration1";#N/A,#N/A,FALSE,"Spravka1";#N/A,#N/A,FALSE,"A (2)";#N/A,#N/A,FALSE,"B-TOT (2)";#N/A,#N/A,FALSE,"Declaration1 (2)";#N/A,#N/A,FALSE,"Spravka1 (2)"}</definedName>
    <definedName name="qw" hidden="1">{#N/A,#N/A,FALSE,"A";#N/A,#N/A,FALSE,"B-TOT";#N/A,#N/A,FALSE,"Declaration1";#N/A,#N/A,FALSE,"Spravka1";#N/A,#N/A,FALSE,"A (2)";#N/A,#N/A,FALSE,"B-TOT (2)";#N/A,#N/A,FALSE,"Declaration1 (2)";#N/A,#N/A,FALSE,"Spravka1 (2)"}</definedName>
    <definedName name="qwd" hidden="1">{#N/A,#N/A,FALSE,"A";#N/A,#N/A,FALSE,"B"}</definedName>
    <definedName name="qwdas" hidden="1">{#N/A,#N/A,FALSE,"A";#N/A,#N/A,FALSE,"B"}</definedName>
    <definedName name="qwdd" hidden="1">{#N/A,#N/A,FALSE,"A";#N/A,#N/A,FALSE,"B"}</definedName>
    <definedName name="qwdeefdfds" hidden="1">{#N/A,#N/A,FALSE,"A";#N/A,#N/A,FALSE,"B"}</definedName>
    <definedName name="qwds" hidden="1">{#N/A,#N/A,FALSE,"A";#N/A,#N/A,FALSE,"B"}</definedName>
    <definedName name="qwdw" hidden="1">{#N/A,#N/A,FALSE,"A";#N/A,#N/A,FALSE,"B-TOT";#N/A,#N/A,FALSE,"Declaration1";#N/A,#N/A,FALSE,"Spravka1";#N/A,#N/A,FALSE,"A (2)";#N/A,#N/A,FALSE,"B-TOT (2)";#N/A,#N/A,FALSE,"Declaration1 (2)";#N/A,#N/A,FALSE,"Spravka1 (2)"}</definedName>
    <definedName name="qwee" hidden="1">{#N/A,#N/A,FALSE,"A";#N/A,#N/A,FALSE,"B"}</definedName>
    <definedName name="qwefqwre" hidden="1">{#N/A,#N/A,FALSE,"A";#N/A,#N/A,FALSE,"B"}</definedName>
    <definedName name="qweqw"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qweqwd" hidden="1">{#N/A,#N/A,FALSE,"A";#N/A,#N/A,FALSE,"B"}</definedName>
    <definedName name="qwerqre" hidden="1">{#N/A,#N/A,FALSE,"A";#N/A,#N/A,FALSE,"B"}</definedName>
    <definedName name="qwes" hidden="1">{#N/A,#N/A,FALSE,"A";#N/A,#N/A,FALSE,"B-TOT";#N/A,#N/A,FALSE,"Declaration1";#N/A,#N/A,FALSE,"Spravka1";#N/A,#N/A,FALSE,"A (2)";#N/A,#N/A,FALSE,"B-TOT (2)";#N/A,#N/A,FALSE,"Declaration1 (2)";#N/A,#N/A,FALSE,"Spravka1 (2)"}</definedName>
    <definedName name="qwqed" hidden="1">{#N/A,#N/A,FALSE,"A";#N/A,#N/A,FALSE,"B-TOT";#N/A,#N/A,FALSE,"Declaration1";#N/A,#N/A,FALSE,"Spravka1";#N/A,#N/A,FALSE,"A (2)";#N/A,#N/A,FALSE,"B-TOT (2)";#N/A,#N/A,FALSE,"Declaration1 (2)";#N/A,#N/A,FALSE,"Spravka1 (2)"}</definedName>
    <definedName name="qwrad" hidden="1">{#N/A,#N/A,FALSE,"A";#N/A,#N/A,FALSE,"B"}</definedName>
    <definedName name="QWRQ" hidden="1">{#N/A,#N/A,FALSE,"A";#N/A,#N/A,FALSE,"B"}</definedName>
    <definedName name="qww" hidden="1">{#N/A,#N/A,FALSE,"A";#N/A,#N/A,FALSE,"B"}</definedName>
    <definedName name="ragragsfg" hidden="1">{#N/A,#N/A,FALSE,"A";#N/A,#N/A,FALSE,"B-TOT";#N/A,#N/A,FALSE,"Declaration1";#N/A,#N/A,FALSE,"Spravka1";#N/A,#N/A,FALSE,"A (2)";#N/A,#N/A,FALSE,"B-TOT (2)";#N/A,#N/A,FALSE,"Declaration1 (2)";#N/A,#N/A,FALSE,"Spravka1 (2)"}</definedName>
    <definedName name="rav" hidden="1">{#N/A,#N/A,FALSE,"A";#N/A,#N/A,FALSE,"B"}</definedName>
    <definedName name="RCArea" hidden="1">#REF!</definedName>
    <definedName name="rdgrdgsf" hidden="1">{#N/A,#N/A,FALSE,"A";#N/A,#N/A,FALSE,"B-TOT";#N/A,#N/A,FALSE,"Declaration1";#N/A,#N/A,FALSE,"Spravka1";#N/A,#N/A,FALSE,"A (2)";#N/A,#N/A,FALSE,"B-TOT (2)";#N/A,#N/A,FALSE,"Declaration1 (2)";#N/A,#N/A,FALSE,"Spravka1 (2)"}</definedName>
    <definedName name="rdgtrdhtjh" hidden="1">{#N/A,#N/A,FALSE,"A";#N/A,#N/A,FALSE,"B-TOT";#N/A,#N/A,FALSE,"Declaration1";#N/A,#N/A,FALSE,"Spravka1";#N/A,#N/A,FALSE,"A (2)";#N/A,#N/A,FALSE,"B-TOT (2)";#N/A,#N/A,FALSE,"Declaration1 (2)";#N/A,#N/A,FALSE,"Spravka1 (2)"}</definedName>
    <definedName name="RE" hidden="1">{#N/A,#N/A,FALSE,"A";#N/A,#N/A,FALSE,"B"}</definedName>
    <definedName name="reert"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regergeg"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regionwise" hidden="1">{#N/A,#N/A,FALSE,"Sheet1"}</definedName>
    <definedName name="regre" hidden="1">{#N/A,#N/A,FALSE,"A";#N/A,#N/A,FALSE,"B-TOT";#N/A,#N/A,FALSE,"Declaration1";#N/A,#N/A,FALSE,"Spravka1";#N/A,#N/A,FALSE,"A (2)";#N/A,#N/A,FALSE,"B-TOT (2)";#N/A,#N/A,FALSE,"Declaration1 (2)";#N/A,#N/A,FALSE,"Spravka1 (2)"}</definedName>
    <definedName name="regwfcv" hidden="1">{#N/A,#N/A,FALSE,"A";#N/A,#N/A,FALSE,"B"}</definedName>
    <definedName name="regxsg" hidden="1">{#N/A,#N/A,FALSE,"A";#N/A,#N/A,FALSE,"B"}</definedName>
    <definedName name="reyhjy" hidden="1">{#N/A,#N/A,FALSE,"A";#N/A,#N/A,FALSE,"B"}</definedName>
    <definedName name="rf" hidden="1">{#N/A,#N/A,FALSE,"A";#N/A,#N/A,FALSE,"B-TOT";#N/A,#N/A,FALSE,"Declaration1";#N/A,#N/A,FALSE,"Spravka1";#N/A,#N/A,FALSE,"A (2)";#N/A,#N/A,FALSE,"B-TOT (2)";#N/A,#N/A,FALSE,"Declaration1 (2)";#N/A,#N/A,FALSE,"Spravka1 (2)"}</definedName>
    <definedName name="rfdsgbvs" hidden="1">{#N/A,#N/A,FALSE,"A";#N/A,#N/A,FALSE,"B"}</definedName>
    <definedName name="rfff" hidden="1">{#N/A,#N/A,FALSE,"Sheet1"}</definedName>
    <definedName name="rgagr" hidden="1">{#N/A,#N/A,FALSE,"A";#N/A,#N/A,FALSE,"B"}</definedName>
    <definedName name="rgegeger"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rgerge" hidden="1">{#N/A,#N/A,FALSE,"A";#N/A,#N/A,FALSE,"B"}</definedName>
    <definedName name="rgergegerge"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rgewgv" hidden="1">{#N/A,#N/A,FALSE,"A";#N/A,#N/A,FALSE,"B"}</definedName>
    <definedName name="rgf" hidden="1">{#N/A,#N/A,FALSE,"A";#N/A,#N/A,FALSE,"B-TOT";#N/A,#N/A,FALSE,"Declaration1";#N/A,#N/A,FALSE,"Spravka1";#N/A,#N/A,FALSE,"A (2)";#N/A,#N/A,FALSE,"B-TOT (2)";#N/A,#N/A,FALSE,"Declaration1 (2)";#N/A,#N/A,FALSE,"Spravka1 (2)"}</definedName>
    <definedName name="rgre" hidden="1">{#N/A,#N/A,FALSE,"A";#N/A,#N/A,FALSE,"B"}</definedName>
    <definedName name="rgrg" hidden="1">{#N/A,#N/A,FALSE,"A";#N/A,#N/A,FALSE,"B-TOT";#N/A,#N/A,FALSE,"Declaration1";#N/A,#N/A,FALSE,"Spravka1";#N/A,#N/A,FALSE,"A (2)";#N/A,#N/A,FALSE,"B-TOT (2)";#N/A,#N/A,FALSE,"Declaration1 (2)";#N/A,#N/A,FALSE,"Spravka1 (2)"}</definedName>
    <definedName name="rgtrg" hidden="1">{#N/A,#N/A,FALSE,"A";#N/A,#N/A,FALSE,"B"}</definedName>
    <definedName name="rjhjdf" hidden="1">{#N/A,#N/A,FALSE,"МТВ"}</definedName>
    <definedName name="rreg" hidden="1">{#N/A,#N/A,FALSE,"A";#N/A,#N/A,FALSE,"B"}</definedName>
    <definedName name="rscxvrf" hidden="1">{#N/A,#N/A,FALSE,"A";#N/A,#N/A,FALSE,"B-TOT";#N/A,#N/A,FALSE,"Declaration1";#N/A,#N/A,FALSE,"Spravka1";#N/A,#N/A,FALSE,"A (2)";#N/A,#N/A,FALSE,"B-TOT (2)";#N/A,#N/A,FALSE,"Declaration1 (2)";#N/A,#N/A,FALSE,"Spravka1 (2)"}</definedName>
    <definedName name="rtg" hidden="1">{#N/A,#N/A,FALSE,"A";#N/A,#N/A,FALSE,"B-TOT";#N/A,#N/A,FALSE,"Declaration1";#N/A,#N/A,FALSE,"Spravka1";#N/A,#N/A,FALSE,"A (2)";#N/A,#N/A,FALSE,"B-TOT (2)";#N/A,#N/A,FALSE,"Declaration1 (2)";#N/A,#N/A,FALSE,"Spravka1 (2)"}</definedName>
    <definedName name="rtyyn" hidden="1">{#N/A,#N/A,FALSE,"A";#N/A,#N/A,FALSE,"B"}</definedName>
    <definedName name="rujhf" hidden="1">{#N/A,#N/A,FALSE,"A";#N/A,#N/A,FALSE,"B-TOT";#N/A,#N/A,FALSE,"Declaration1";#N/A,#N/A,FALSE,"Spravka1";#N/A,#N/A,FALSE,"A (2)";#N/A,#N/A,FALSE,"B-TOT (2)";#N/A,#N/A,FALSE,"Declaration1 (2)";#N/A,#N/A,FALSE,"Spravka1 (2)"}</definedName>
    <definedName name="rukuf" hidden="1">{#N/A,#N/A,FALSE,"A";#N/A,#N/A,FALSE,"B-TOT";#N/A,#N/A,FALSE,"Declaration1";#N/A,#N/A,FALSE,"Spravka1";#N/A,#N/A,FALSE,"A (2)";#N/A,#N/A,FALSE,"B-TOT (2)";#N/A,#N/A,FALSE,"Declaration1 (2)";#N/A,#N/A,FALSE,"Spravka1 (2)"}</definedName>
    <definedName name="Rwvu.Для._.И.М.." hidden="1">[5]кредпортф!#REF!,[5]кредпортф!$E:$T,[5]кредпортф!$V:$W,[5]кредпортф!$Y:$Z,[5]кредпортф!$AB:$AB,[5]кредпортф!$AF:$AF,[5]кредпортф!$AH:$AM,[5]кредпортф!$AR:$AU,[5]кредпортф!$AX:$AY,[5]кредпортф!$BA:$BA,[5]кредпортф!$BC:$BI,[5]кредпортф!$BK:$BO</definedName>
    <definedName name="Rwvu.Ревизорам." hidden="1">[5]кредпортф!#REF!,[5]кредпортф!$E:$S,[5]кредпортф!$V:$W,[5]кредпортф!$Y:$Z,[5]кредпортф!$AB:$AB,[5]кредпортф!$AF:$AF,[5]кредпортф!$AH:$AJ,[5]кредпортф!$AM:$AM,[5]кредпортф!$AR:$AU,[5]кредпортф!$AX:$AY,[5]кредпортф!$BA:$BA,[5]кредпортф!$BC:$BI,[5]кредпортф!$BM:$BO</definedName>
    <definedName name="rytege" hidden="1">{#N/A,#N/A,FALSE,"A";#N/A,#N/A,FALSE,"B-TOT";#N/A,#N/A,FALSE,"Declaration1";#N/A,#N/A,FALSE,"Spravka1";#N/A,#N/A,FALSE,"A (2)";#N/A,#N/A,FALSE,"B-TOT (2)";#N/A,#N/A,FALSE,"Declaration1 (2)";#N/A,#N/A,FALSE,"Spravka1 (2)"}</definedName>
    <definedName name="rytshh" hidden="1">{#N/A,#N/A,FALSE,"A";#N/A,#N/A,FALSE,"B"}</definedName>
    <definedName name="sad" hidden="1">{#N/A,#N/A,FALSE,"A";#N/A,#N/A,FALSE,"B"}</definedName>
    <definedName name="sadas" hidden="1">{#N/A,#N/A,FALSE,"МТВ"}</definedName>
    <definedName name="sadrgdrtgy" hidden="1">{#N/A,#N/A,FALSE,"A";#N/A,#N/A,FALSE,"B"}</definedName>
    <definedName name="sadsad" hidden="1">{#N/A,#N/A,FALSE,"A";#N/A,#N/A,FALSE,"B"}</definedName>
    <definedName name="sadsdsac" hidden="1">{#N/A,#N/A,FALSE,"A";#N/A,#N/A,FALSE,"B"}</definedName>
    <definedName name="saf" hidden="1">{#N/A,#N/A,FALSE,"A";#N/A,#N/A,FALSE,"B"}</definedName>
    <definedName name="safdgsrtg" hidden="1">{#N/A,#N/A,FALSE,"A";#N/A,#N/A,FALSE,"B-TOT";#N/A,#N/A,FALSE,"Declaration1";#N/A,#N/A,FALSE,"Spravka1";#N/A,#N/A,FALSE,"A (2)";#N/A,#N/A,FALSE,"B-TOT (2)";#N/A,#N/A,FALSE,"Declaration1 (2)";#N/A,#N/A,FALSE,"Spravka1 (2)"}</definedName>
    <definedName name="safdgwrt" hidden="1">{#N/A,#N/A,FALSE,"A";#N/A,#N/A,FALSE,"B-TOT";#N/A,#N/A,FALSE,"Declaration1";#N/A,#N/A,FALSE,"Spravka1";#N/A,#N/A,FALSE,"A (2)";#N/A,#N/A,FALSE,"B-TOT (2)";#N/A,#N/A,FALSE,"Declaration1 (2)";#N/A,#N/A,FALSE,"Spravka1 (2)"}</definedName>
    <definedName name="sasd" hidden="1">{#N/A,#N/A,FALSE,"A";#N/A,#N/A,FALSE,"B-TOT";#N/A,#N/A,FALSE,"Declaration1";#N/A,#N/A,FALSE,"Spravka1";#N/A,#N/A,FALSE,"A (2)";#N/A,#N/A,FALSE,"B-TOT (2)";#N/A,#N/A,FALSE,"Declaration1 (2)";#N/A,#N/A,FALSE,"Spravka1 (2)"}</definedName>
    <definedName name="sbg" hidden="1">{#N/A,#N/A,FALSE,"A";#N/A,#N/A,FALSE,"B-TOT";#N/A,#N/A,FALSE,"Declaration1";#N/A,#N/A,FALSE,"Spravka1";#N/A,#N/A,FALSE,"A (2)";#N/A,#N/A,FALSE,"B-TOT (2)";#N/A,#N/A,FALSE,"Declaration1 (2)";#N/A,#N/A,FALSE,"Spravka1 (2)"}</definedName>
    <definedName name="sc" hidden="1">{#N/A,#N/A,FALSE,"A";#N/A,#N/A,FALSE,"B-TOT";#N/A,#N/A,FALSE,"Declaration1";#N/A,#N/A,FALSE,"Spravka1";#N/A,#N/A,FALSE,"A (2)";#N/A,#N/A,FALSE,"B-TOT (2)";#N/A,#N/A,FALSE,"Declaration1 (2)";#N/A,#N/A,FALSE,"Spravka1 (2)"}</definedName>
    <definedName name="sd" hidden="1">{#N/A,#N/A,FALSE,"A";#N/A,#N/A,FALSE,"B-TOT";#N/A,#N/A,FALSE,"Declaration1";#N/A,#N/A,FALSE,"Spravka1";#N/A,#N/A,FALSE,"A (2)";#N/A,#N/A,FALSE,"B-TOT (2)";#N/A,#N/A,FALSE,"Declaration1 (2)";#N/A,#N/A,FALSE,"Spravka1 (2)"}</definedName>
    <definedName name="sd5tshts" hidden="1">{#N/A,#N/A,FALSE,"A";#N/A,#N/A,FALSE,"B"}</definedName>
    <definedName name="sdafvfd" hidden="1">{#N/A,#N/A,FALSE,"A";#N/A,#N/A,FALSE,"B"}</definedName>
    <definedName name="sdb" hidden="1">{#N/A,#N/A,FALSE,"A";#N/A,#N/A,FALSE,"B-TOT";#N/A,#N/A,FALSE,"Declaration1";#N/A,#N/A,FALSE,"Spravka1";#N/A,#N/A,FALSE,"A (2)";#N/A,#N/A,FALSE,"B-TOT (2)";#N/A,#N/A,FALSE,"Declaration1 (2)";#N/A,#N/A,FALSE,"Spravka1 (2)"}</definedName>
    <definedName name="sdbgs" hidden="1">{#N/A,#N/A,FALSE,"A";#N/A,#N/A,FALSE,"B"}</definedName>
    <definedName name="sdbt" hidden="1">{#N/A,#N/A,FALSE,"A";#N/A,#N/A,FALSE,"B"}</definedName>
    <definedName name="sdcvx" hidden="1">{#N/A,#N/A,FALSE,"A";#N/A,#N/A,FALSE,"B-TOT";#N/A,#N/A,FALSE,"Declaration1";#N/A,#N/A,FALSE,"Spravka1";#N/A,#N/A,FALSE,"A (2)";#N/A,#N/A,FALSE,"B-TOT (2)";#N/A,#N/A,FALSE,"Declaration1 (2)";#N/A,#N/A,FALSE,"Spravka1 (2)"}</definedName>
    <definedName name="sddd" hidden="1">{#N/A,#N/A,FALSE,"Aging Summary";#N/A,#N/A,FALSE,"Ratio Analysis";#N/A,#N/A,FALSE,"Test 120 Day Accts";#N/A,#N/A,FALSE,"Tickmarks"}</definedName>
    <definedName name="sdf" hidden="1">{#N/A,#N/A,FALSE,"A";#N/A,#N/A,FALSE,"B"}</definedName>
    <definedName name="sdfbgdb" hidden="1">{#N/A,#N/A,FALSE,"A";#N/A,#N/A,FALSE,"B"}</definedName>
    <definedName name="sdfbwgt" hidden="1">{#N/A,#N/A,FALSE,"A";#N/A,#N/A,FALSE,"B"}</definedName>
    <definedName name="sdfd" hidden="1">{#N/A,#N/A,FALSE,"A";#N/A,#N/A,FALSE,"B-TOT";#N/A,#N/A,FALSE,"Declaration1";#N/A,#N/A,FALSE,"Spravka1";#N/A,#N/A,FALSE,"A (2)";#N/A,#N/A,FALSE,"B-TOT (2)";#N/A,#N/A,FALSE,"Declaration1 (2)";#N/A,#N/A,FALSE,"Spravka1 (2)"}</definedName>
    <definedName name="sdfds" hidden="1">{#N/A,#N/A,FALSE,"A";#N/A,#N/A,FALSE,"B-TOT";#N/A,#N/A,FALSE,"Declaration1";#N/A,#N/A,FALSE,"Spravka1";#N/A,#N/A,FALSE,"A (2)";#N/A,#N/A,FALSE,"B-TOT (2)";#N/A,#N/A,FALSE,"Declaration1 (2)";#N/A,#N/A,FALSE,"Spravka1 (2)"}</definedName>
    <definedName name="sdfsd" hidden="1">{#N/A,#N/A,FALSE,"A";#N/A,#N/A,FALSE,"B-TOT";#N/A,#N/A,FALSE,"Declaration1";#N/A,#N/A,FALSE,"Spravka1";#N/A,#N/A,FALSE,"A (2)";#N/A,#N/A,FALSE,"B-TOT (2)";#N/A,#N/A,FALSE,"Declaration1 (2)";#N/A,#N/A,FALSE,"Spravka1 (2)"}</definedName>
    <definedName name="sdgfsdgsdg" hidden="1">{#N/A,#N/A,FALSE,"МТВ"}</definedName>
    <definedName name="sdgtghst" hidden="1">{#N/A,#N/A,FALSE,"A";#N/A,#N/A,FALSE,"B-TOT";#N/A,#N/A,FALSE,"Declaration1";#N/A,#N/A,FALSE,"Spravka1";#N/A,#N/A,FALSE,"A (2)";#N/A,#N/A,FALSE,"B-TOT (2)";#N/A,#N/A,FALSE,"Declaration1 (2)";#N/A,#N/A,FALSE,"Spravka1 (2)"}</definedName>
    <definedName name="sdhgsdh" hidden="1">{#N/A,#N/A,FALSE,"A";#N/A,#N/A,FALSE,"B-TOT";#N/A,#N/A,FALSE,"Declaration1";#N/A,#N/A,FALSE,"Spravka1";#N/A,#N/A,FALSE,"A (2)";#N/A,#N/A,FALSE,"B-TOT (2)";#N/A,#N/A,FALSE,"Declaration1 (2)";#N/A,#N/A,FALSE,"Spravka1 (2)"}</definedName>
    <definedName name="sdhsth" hidden="1">{#N/A,#N/A,FALSE,"A";#N/A,#N/A,FALSE,"B-TOT";#N/A,#N/A,FALSE,"Declaration1";#N/A,#N/A,FALSE,"Spravka1";#N/A,#N/A,FALSE,"A (2)";#N/A,#N/A,FALSE,"B-TOT (2)";#N/A,#N/A,FALSE,"Declaration1 (2)";#N/A,#N/A,FALSE,"Spravka1 (2)"}</definedName>
    <definedName name="sdjfht" hidden="1">{#N/A,#N/A,FALSE,"A";#N/A,#N/A,FALSE,"B"}</definedName>
    <definedName name="sdqwe" hidden="1">{#N/A,#N/A,FALSE,"A";#N/A,#N/A,FALSE,"B"}</definedName>
    <definedName name="sdrhgdt" hidden="1">{#N/A,#N/A,FALSE,"A";#N/A,#N/A,FALSE,"B-TOT";#N/A,#N/A,FALSE,"Declaration1";#N/A,#N/A,FALSE,"Spravka1";#N/A,#N/A,FALSE,"A (2)";#N/A,#N/A,FALSE,"B-TOT (2)";#N/A,#N/A,FALSE,"Declaration1 (2)";#N/A,#N/A,FALSE,"Spravka1 (2)"}</definedName>
    <definedName name="sdrtgcv" hidden="1">{#N/A,#N/A,FALSE,"A";#N/A,#N/A,FALSE,"B"}</definedName>
    <definedName name="sds" hidden="1">{#N/A,#N/A,FALSE,"A";#N/A,#N/A,FALSE,"B"}</definedName>
    <definedName name="sdsd" hidden="1">{#N/A,#N/A,FALSE,"A";#N/A,#N/A,FALSE,"B-TOT";#N/A,#N/A,FALSE,"Declaration1";#N/A,#N/A,FALSE,"Spravka1";#N/A,#N/A,FALSE,"A (2)";#N/A,#N/A,FALSE,"B-TOT (2)";#N/A,#N/A,FALSE,"Declaration1 (2)";#N/A,#N/A,FALSE,"Spravka1 (2)"}</definedName>
    <definedName name="sdtg" hidden="1">{#N/A,#N/A,FALSE,"A";#N/A,#N/A,FALSE,"B-TOT";#N/A,#N/A,FALSE,"Declaration1";#N/A,#N/A,FALSE,"Spravka1";#N/A,#N/A,FALSE,"A (2)";#N/A,#N/A,FALSE,"B-TOT (2)";#N/A,#N/A,FALSE,"Declaration1 (2)";#N/A,#N/A,FALSE,"Spravka1 (2)"}</definedName>
    <definedName name="sdtsd" hidden="1">{#N/A,#N/A,FALSE,"A";#N/A,#N/A,FALSE,"B-TOT";#N/A,#N/A,FALSE,"Declaration1";#N/A,#N/A,FALSE,"Spravka1";#N/A,#N/A,FALSE,"A (2)";#N/A,#N/A,FALSE,"B-TOT (2)";#N/A,#N/A,FALSE,"Declaration1 (2)";#N/A,#N/A,FALSE,"Spravka1 (2)"}</definedName>
    <definedName name="sdvcdsfvdsgd" hidden="1">{#N/A,#N/A,FALSE,"A";#N/A,#N/A,FALSE,"B-TOT";#N/A,#N/A,FALSE,"Declaration1";#N/A,#N/A,FALSE,"Spravka1";#N/A,#N/A,FALSE,"A (2)";#N/A,#N/A,FALSE,"B-TOT (2)";#N/A,#N/A,FALSE,"Declaration1 (2)";#N/A,#N/A,FALSE,"Spravka1 (2)"}</definedName>
    <definedName name="sfdgsdt" hidden="1">{#N/A,#N/A,FALSE,"A";#N/A,#N/A,FALSE,"B"}</definedName>
    <definedName name="sfdsfs" hidden="1">{#N/A,#N/A,FALSE,"A";#N/A,#N/A,FALSE,"B"}</definedName>
    <definedName name="sfghdsf" hidden="1">{#N/A,#N/A,FALSE,"A";#N/A,#N/A,FALSE,"B-TOT";#N/A,#N/A,FALSE,"Declaration1";#N/A,#N/A,FALSE,"Spravka1";#N/A,#N/A,FALSE,"A (2)";#N/A,#N/A,FALSE,"B-TOT (2)";#N/A,#N/A,FALSE,"Declaration1 (2)";#N/A,#N/A,FALSE,"Spravka1 (2)"}</definedName>
    <definedName name="sfhgfdsht" hidden="1">{#N/A,#N/A,FALSE,"A";#N/A,#N/A,FALSE,"B"}</definedName>
    <definedName name="sgbgsh" hidden="1">{#N/A,#N/A,FALSE,"A";#N/A,#N/A,FALSE,"B-TOT";#N/A,#N/A,FALSE,"Declaration1";#N/A,#N/A,FALSE,"Spravka1";#N/A,#N/A,FALSE,"A (2)";#N/A,#N/A,FALSE,"B-TOT (2)";#N/A,#N/A,FALSE,"Declaration1 (2)";#N/A,#N/A,FALSE,"Spravka1 (2)"}</definedName>
    <definedName name="sgsdgsg"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shgth" hidden="1">{#N/A,#N/A,FALSE,"A";#N/A,#N/A,FALSE,"B"}</definedName>
    <definedName name="shit" hidden="1">{#N/A,#N/A,FALSE,"Aging Summary";#N/A,#N/A,FALSE,"Ratio Analysis";#N/A,#N/A,FALSE,"Test 120 Day Accts";#N/A,#N/A,FALSE,"Tickmarks"}</definedName>
    <definedName name="shit1" hidden="1">{#N/A,#N/A,FALSE,"Aging Summary";#N/A,#N/A,FALSE,"Ratio Analysis";#N/A,#N/A,FALSE,"Test 120 Day Accts";#N/A,#N/A,FALSE,"Tickmarks"}</definedName>
    <definedName name="shthhs" hidden="1">{#N/A,#N/A,FALSE,"A";#N/A,#N/A,FALSE,"B"}</definedName>
    <definedName name="shtyht" hidden="1">{#N/A,#N/A,FALSE,"A";#N/A,#N/A,FALSE,"B"}</definedName>
    <definedName name="snbyhy" hidden="1">{#N/A,#N/A,FALSE,"A";#N/A,#N/A,FALSE,"B"}</definedName>
    <definedName name="SocT" hidden="1">{#N/A,#N/A,FALSE,"A";#N/A,#N/A,FALSE,"B"}</definedName>
    <definedName name="SpecialPrice" hidden="1">#REF!</definedName>
    <definedName name="srgrsdtg" hidden="1">{#N/A,#N/A,FALSE,"A";#N/A,#N/A,FALSE,"B"}</definedName>
    <definedName name="ssd"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SSDFD" hidden="1">{#N/A,#N/A,FALSE,"A";#N/A,#N/A,FALSE,"B-TOT";#N/A,#N/A,FALSE,"Declaration1";#N/A,#N/A,FALSE,"Spravka1";#N/A,#N/A,FALSE,"A (2)";#N/A,#N/A,FALSE,"B-TOT (2)";#N/A,#N/A,FALSE,"Declaration1 (2)";#N/A,#N/A,FALSE,"Spravka1 (2)"}</definedName>
    <definedName name="ST" hidden="1">{#N/A,#N/A,FALSE,"A";#N/A,#N/A,FALSE,"B-TOT";#N/A,#N/A,FALSE,"Declaration1";#N/A,#N/A,FALSE,"Spravka1";#N/A,#N/A,FALSE,"A (2)";#N/A,#N/A,FALSE,"B-TOT (2)";#N/A,#N/A,FALSE,"Declaration1 (2)";#N/A,#N/A,FALSE,"Spravka1 (2)"}</definedName>
    <definedName name="STAT_1_FIO_A" hidden="1">[14]XLR_NoRangeSheet!$U$10</definedName>
    <definedName name="STAT_1_FIO_B" hidden="1">[14]XLR_NoRangeSheet!$V$10</definedName>
    <definedName name="STAT_1_S_1_10" hidden="1">[14]XLR_NoRangeSheet!$DR$9</definedName>
    <definedName name="STAT_1_S_1_12" hidden="1">[14]XLR_NoRangeSheet!$GO$9</definedName>
    <definedName name="STAT_1_S_1_4" hidden="1">[14]XLR_NoRangeSheet!$H$8</definedName>
    <definedName name="STAT_1_S_1_5" hidden="1">[14]XLR_NoRangeSheet!$CB$8</definedName>
    <definedName name="STAT_1_S_1_6" hidden="1">[14]XLR_NoRangeSheet!$EV$8</definedName>
    <definedName name="STAT_1_S_1_7" hidden="1">[14]XLR_NoRangeSheet!$HP$8</definedName>
    <definedName name="STAT_1_S_1_9" hidden="1">[14]XLR_NoRangeSheet!$AX$9</definedName>
    <definedName name="STAT_1_S_10_10" hidden="1">[14]XLR_NoRangeSheet!$EA$9</definedName>
    <definedName name="STAT_1_S_10_12" hidden="1">[14]XLR_NoRangeSheet!$GX$9</definedName>
    <definedName name="STAT_1_S_10_4" hidden="1">[14]XLR_NoRangeSheet!$Q$8</definedName>
    <definedName name="STAT_1_S_10_5" hidden="1">[14]XLR_NoRangeSheet!$CK$8</definedName>
    <definedName name="STAT_1_S_10_6" hidden="1">[14]XLR_NoRangeSheet!$FE$8</definedName>
    <definedName name="STAT_1_S_10_7" hidden="1">[14]XLR_NoRangeSheet!$HY$8</definedName>
    <definedName name="STAT_1_S_10_9" hidden="1">[14]XLR_NoRangeSheet!$BG$9</definedName>
    <definedName name="STAT_1_S_11_10" hidden="1">[14]XLR_NoRangeSheet!$EB$9</definedName>
    <definedName name="STAT_1_S_11_12" hidden="1">[14]XLR_NoRangeSheet!$GY$9</definedName>
    <definedName name="STAT_1_S_11_4" hidden="1">[14]XLR_NoRangeSheet!$R$8</definedName>
    <definedName name="STAT_1_S_11_5" hidden="1">[14]XLR_NoRangeSheet!$CL$8</definedName>
    <definedName name="STAT_1_S_11_6" hidden="1">[14]XLR_NoRangeSheet!$FF$8</definedName>
    <definedName name="STAT_1_S_11_7" hidden="1">[14]XLR_NoRangeSheet!$HZ$8</definedName>
    <definedName name="STAT_1_S_11_9" hidden="1">[14]XLR_NoRangeSheet!$BH$9</definedName>
    <definedName name="STAT_1_S_12_10" hidden="1">[14]XLR_NoRangeSheet!$EC$9</definedName>
    <definedName name="STAT_1_S_12_12" hidden="1">[14]XLR_NoRangeSheet!$GZ$9</definedName>
    <definedName name="STAT_1_S_12_4" hidden="1">[14]XLR_NoRangeSheet!$S$8</definedName>
    <definedName name="STAT_1_S_12_5" hidden="1">[14]XLR_NoRangeSheet!$CM$8</definedName>
    <definedName name="STAT_1_S_12_6" hidden="1">[14]XLR_NoRangeSheet!$FG$8</definedName>
    <definedName name="STAT_1_S_12_7" hidden="1">[14]XLR_NoRangeSheet!$IA$8</definedName>
    <definedName name="STAT_1_S_12_9" hidden="1">[14]XLR_NoRangeSheet!$BI$9</definedName>
    <definedName name="STAT_1_S_120_12" hidden="1">[14]XLR_NoRangeSheet!$P$10</definedName>
    <definedName name="STAT_1_S_121_12" hidden="1">[14]XLR_NoRangeSheet!$Q$10</definedName>
    <definedName name="STAT_1_S_122_12" hidden="1">[14]XLR_NoRangeSheet!$R$10</definedName>
    <definedName name="STAT_1_S_13_10" hidden="1">[14]XLR_NoRangeSheet!$ED$9</definedName>
    <definedName name="STAT_1_S_13_11" hidden="1">[14]XLR_NoRangeSheet!$GL$9</definedName>
    <definedName name="STAT_1_S_13_12" hidden="1">[14]XLR_NoRangeSheet!$HA$9</definedName>
    <definedName name="STAT_1_S_13_4" hidden="1">[14]XLR_NoRangeSheet!$T$8</definedName>
    <definedName name="STAT_1_S_13_5" hidden="1">[14]XLR_NoRangeSheet!$CN$8</definedName>
    <definedName name="STAT_1_S_13_6" hidden="1">[14]XLR_NoRangeSheet!$FH$8</definedName>
    <definedName name="STAT_1_S_13_7" hidden="1">[14]XLR_NoRangeSheet!$IB$8</definedName>
    <definedName name="STAT_1_S_13_8" hidden="1">[14]XLR_NoRangeSheet!$AU$9</definedName>
    <definedName name="STAT_1_S_13_9" hidden="1">[14]XLR_NoRangeSheet!$BJ$9</definedName>
    <definedName name="STAT_1_S_14_10" hidden="1">[14]XLR_NoRangeSheet!$EE$9</definedName>
    <definedName name="STAT_1_S_14_12" hidden="1">[14]XLR_NoRangeSheet!$HB$9</definedName>
    <definedName name="STAT_1_S_14_4" hidden="1">[14]XLR_NoRangeSheet!$U$8</definedName>
    <definedName name="STAT_1_S_14_5" hidden="1">[14]XLR_NoRangeSheet!$CO$8</definedName>
    <definedName name="STAT_1_S_14_6" hidden="1">[14]XLR_NoRangeSheet!$FI$8</definedName>
    <definedName name="STAT_1_S_14_7" hidden="1">[14]XLR_NoRangeSheet!$IC$8</definedName>
    <definedName name="STAT_1_S_14_9" hidden="1">[14]XLR_NoRangeSheet!$BK$9</definedName>
    <definedName name="STAT_1_S_15_10" hidden="1">[14]XLR_NoRangeSheet!$EF$9</definedName>
    <definedName name="STAT_1_S_15_12" hidden="1">[14]XLR_NoRangeSheet!$HC$9</definedName>
    <definedName name="STAT_1_S_15_4" hidden="1">[14]XLR_NoRangeSheet!$V$8</definedName>
    <definedName name="STAT_1_S_15_5" hidden="1">[14]XLR_NoRangeSheet!$CP$8</definedName>
    <definedName name="STAT_1_S_15_6" hidden="1">[14]XLR_NoRangeSheet!$FJ$8</definedName>
    <definedName name="STAT_1_S_15_7" hidden="1">[14]XLR_NoRangeSheet!$ID$8</definedName>
    <definedName name="STAT_1_S_15_9" hidden="1">[14]XLR_NoRangeSheet!$BL$9</definedName>
    <definedName name="STAT_1_S_16_10" hidden="1">[14]XLR_NoRangeSheet!$EG$9</definedName>
    <definedName name="STAT_1_S_16_12" hidden="1">[14]XLR_NoRangeSheet!$HD$9</definedName>
    <definedName name="STAT_1_S_16_4" hidden="1">[14]XLR_NoRangeSheet!$W$8</definedName>
    <definedName name="STAT_1_S_16_5" hidden="1">[14]XLR_NoRangeSheet!$CQ$8</definedName>
    <definedName name="STAT_1_S_16_6" hidden="1">[14]XLR_NoRangeSheet!$FK$8</definedName>
    <definedName name="STAT_1_S_16_7" hidden="1">[14]XLR_NoRangeSheet!$IE$8</definedName>
    <definedName name="STAT_1_S_16_9" hidden="1">[14]XLR_NoRangeSheet!$BM$9</definedName>
    <definedName name="STAT_1_S_17_10" hidden="1">[14]XLR_NoRangeSheet!$EH$9</definedName>
    <definedName name="STAT_1_S_17_12" hidden="1">[14]XLR_NoRangeSheet!$HE$9</definedName>
    <definedName name="STAT_1_S_17_4" hidden="1">[14]XLR_NoRangeSheet!$X$8</definedName>
    <definedName name="STAT_1_S_17_5" hidden="1">[14]XLR_NoRangeSheet!$CR$8</definedName>
    <definedName name="STAT_1_S_17_6" hidden="1">[14]XLR_NoRangeSheet!$FL$8</definedName>
    <definedName name="STAT_1_S_17_7" hidden="1">[14]XLR_NoRangeSheet!$IF$8</definedName>
    <definedName name="STAT_1_S_17_9" hidden="1">[14]XLR_NoRangeSheet!$BN$9</definedName>
    <definedName name="STAT_1_S_18_10" hidden="1">[14]XLR_NoRangeSheet!$EI$9</definedName>
    <definedName name="STAT_1_S_18_12" hidden="1">[14]XLR_NoRangeSheet!$HF$9</definedName>
    <definedName name="STAT_1_S_18_4" hidden="1">[14]XLR_NoRangeSheet!$Y$8</definedName>
    <definedName name="STAT_1_S_18_5" hidden="1">[14]XLR_NoRangeSheet!$CS$8</definedName>
    <definedName name="STAT_1_S_18_6" hidden="1">[14]XLR_NoRangeSheet!$FM$8</definedName>
    <definedName name="STAT_1_S_18_7" hidden="1">[14]XLR_NoRangeSheet!$IG$8</definedName>
    <definedName name="STAT_1_S_18_9" hidden="1">[14]XLR_NoRangeSheet!$BO$9</definedName>
    <definedName name="STAT_1_S_19_10" hidden="1">[14]XLR_NoRangeSheet!$EJ$9</definedName>
    <definedName name="STAT_1_S_19_12" hidden="1">[14]XLR_NoRangeSheet!$HG$9</definedName>
    <definedName name="STAT_1_S_19_4" hidden="1">[14]XLR_NoRangeSheet!$Z$8</definedName>
    <definedName name="STAT_1_S_19_5" hidden="1">[14]XLR_NoRangeSheet!$CT$8</definedName>
    <definedName name="STAT_1_S_19_6" hidden="1">[14]XLR_NoRangeSheet!$FN$8</definedName>
    <definedName name="STAT_1_S_19_7" hidden="1">[14]XLR_NoRangeSheet!$IH$8</definedName>
    <definedName name="STAT_1_S_19_9" hidden="1">[14]XLR_NoRangeSheet!$BP$9</definedName>
    <definedName name="STAT_1_S_2_10" hidden="1">[14]XLR_NoRangeSheet!$DS$9</definedName>
    <definedName name="STAT_1_S_2_12" hidden="1">[14]XLR_NoRangeSheet!$GP$9</definedName>
    <definedName name="STAT_1_S_2_4" hidden="1">[14]XLR_NoRangeSheet!$I$8</definedName>
    <definedName name="STAT_1_S_2_5" hidden="1">[14]XLR_NoRangeSheet!$CC$8</definedName>
    <definedName name="STAT_1_S_2_6" hidden="1">[14]XLR_NoRangeSheet!$EW$8</definedName>
    <definedName name="STAT_1_S_2_7" hidden="1">[14]XLR_NoRangeSheet!$HQ$8</definedName>
    <definedName name="STAT_1_S_2_9" hidden="1">[14]XLR_NoRangeSheet!$AY$9</definedName>
    <definedName name="STAT_1_S_20_10" hidden="1">[14]XLR_NoRangeSheet!$EK$9</definedName>
    <definedName name="STAT_1_S_20_12" hidden="1">[14]XLR_NoRangeSheet!$HH$9</definedName>
    <definedName name="STAT_1_S_20_4" hidden="1">[14]XLR_NoRangeSheet!$AA$8</definedName>
    <definedName name="STAT_1_S_20_5" hidden="1">[14]XLR_NoRangeSheet!$CU$8</definedName>
    <definedName name="STAT_1_S_20_6" hidden="1">[14]XLR_NoRangeSheet!$FO$8</definedName>
    <definedName name="STAT_1_S_20_7" hidden="1">[14]XLR_NoRangeSheet!$II$8</definedName>
    <definedName name="STAT_1_S_20_9" hidden="1">[14]XLR_NoRangeSheet!$BQ$9</definedName>
    <definedName name="STAT_1_S_21_10" hidden="1">[14]XLR_NoRangeSheet!$EL$9</definedName>
    <definedName name="STAT_1_S_21_12" hidden="1">[14]XLR_NoRangeSheet!$HI$9</definedName>
    <definedName name="STAT_1_S_21_4" hidden="1">[14]XLR_NoRangeSheet!$AB$8</definedName>
    <definedName name="STAT_1_S_21_5" hidden="1">[14]XLR_NoRangeSheet!$CV$8</definedName>
    <definedName name="STAT_1_S_21_6" hidden="1">[14]XLR_NoRangeSheet!$FP$8</definedName>
    <definedName name="STAT_1_S_21_7" hidden="1">[14]XLR_NoRangeSheet!$IJ$8</definedName>
    <definedName name="STAT_1_S_21_9" hidden="1">[14]XLR_NoRangeSheet!$BR$9</definedName>
    <definedName name="STAT_1_S_22_10" hidden="1">[14]XLR_NoRangeSheet!$EM$9</definedName>
    <definedName name="STAT_1_S_22_12" hidden="1">[14]XLR_NoRangeSheet!$HJ$9</definedName>
    <definedName name="STAT_1_S_22_4" hidden="1">[14]XLR_NoRangeSheet!$AC$8</definedName>
    <definedName name="STAT_1_S_22_5" hidden="1">[14]XLR_NoRangeSheet!$CW$8</definedName>
    <definedName name="STAT_1_S_22_6" hidden="1">[14]XLR_NoRangeSheet!$FQ$8</definedName>
    <definedName name="STAT_1_S_22_7" hidden="1">[14]XLR_NoRangeSheet!$IK$8</definedName>
    <definedName name="STAT_1_S_22_9" hidden="1">[14]XLR_NoRangeSheet!$BS$9</definedName>
    <definedName name="STAT_1_S_23_10" hidden="1">[14]XLR_NoRangeSheet!$EN$9</definedName>
    <definedName name="STAT_1_S_23_12" hidden="1">[14]XLR_NoRangeSheet!$HK$9</definedName>
    <definedName name="STAT_1_S_23_4" hidden="1">[14]XLR_NoRangeSheet!$AD$8</definedName>
    <definedName name="STAT_1_S_23_5" hidden="1">[14]XLR_NoRangeSheet!$CX$8</definedName>
    <definedName name="STAT_1_S_23_6" hidden="1">[14]XLR_NoRangeSheet!$FR$8</definedName>
    <definedName name="STAT_1_S_23_7" hidden="1">[14]XLR_NoRangeSheet!$IL$8</definedName>
    <definedName name="STAT_1_S_23_9" hidden="1">[14]XLR_NoRangeSheet!$BT$9</definedName>
    <definedName name="STAT_1_S_24_10" hidden="1">[14]XLR_NoRangeSheet!$EO$9</definedName>
    <definedName name="STAT_1_S_24_12" hidden="1">[14]XLR_NoRangeSheet!$HL$9</definedName>
    <definedName name="STAT_1_S_24_4" hidden="1">[14]XLR_NoRangeSheet!$AE$8</definedName>
    <definedName name="STAT_1_S_24_5" hidden="1">[14]XLR_NoRangeSheet!$CY$8</definedName>
    <definedName name="STAT_1_S_24_6" hidden="1">[14]XLR_NoRangeSheet!$FS$8</definedName>
    <definedName name="STAT_1_S_24_7" hidden="1">[14]XLR_NoRangeSheet!$IM$8</definedName>
    <definedName name="STAT_1_S_24_9" hidden="1">[14]XLR_NoRangeSheet!$BU$9</definedName>
    <definedName name="STAT_1_S_25_10" hidden="1">[14]XLR_NoRangeSheet!$EP$9</definedName>
    <definedName name="STAT_1_S_25_12" hidden="1">[14]XLR_NoRangeSheet!$HM$9</definedName>
    <definedName name="STAT_1_S_25_4" hidden="1">[14]XLR_NoRangeSheet!$AF$8</definedName>
    <definedName name="STAT_1_S_25_5" hidden="1">[14]XLR_NoRangeSheet!$CZ$8</definedName>
    <definedName name="STAT_1_S_25_6" hidden="1">[14]XLR_NoRangeSheet!$FT$8</definedName>
    <definedName name="STAT_1_S_25_7" hidden="1">[14]XLR_NoRangeSheet!$IN$8</definedName>
    <definedName name="STAT_1_S_25_9" hidden="1">[14]XLR_NoRangeSheet!$BV$9</definedName>
    <definedName name="STAT_1_S_26_10" hidden="1">[14]XLR_NoRangeSheet!$EQ$9</definedName>
    <definedName name="STAT_1_S_26_12" hidden="1">[14]XLR_NoRangeSheet!$HN$9</definedName>
    <definedName name="STAT_1_S_26_4" hidden="1">[14]XLR_NoRangeSheet!$AG$8</definedName>
    <definedName name="STAT_1_S_26_5" hidden="1">[14]XLR_NoRangeSheet!$DA$8</definedName>
    <definedName name="STAT_1_S_26_6" hidden="1">[14]XLR_NoRangeSheet!$FU$8</definedName>
    <definedName name="STAT_1_S_26_7" hidden="1">[14]XLR_NoRangeSheet!$IO$8</definedName>
    <definedName name="STAT_1_S_26_9" hidden="1">[14]XLR_NoRangeSheet!$BW$9</definedName>
    <definedName name="STAT_1_S_27_10" hidden="1">[14]XLR_NoRangeSheet!$ER$9</definedName>
    <definedName name="STAT_1_S_27_12" hidden="1">[14]XLR_NoRangeSheet!$HO$9</definedName>
    <definedName name="STAT_1_S_27_4" hidden="1">[14]XLR_NoRangeSheet!$AH$8</definedName>
    <definedName name="STAT_1_S_27_5" hidden="1">[14]XLR_NoRangeSheet!$DB$8</definedName>
    <definedName name="STAT_1_S_27_6" hidden="1">[14]XLR_NoRangeSheet!$FV$8</definedName>
    <definedName name="STAT_1_S_27_7" hidden="1">[14]XLR_NoRangeSheet!$IP$8</definedName>
    <definedName name="STAT_1_S_27_9" hidden="1">[14]XLR_NoRangeSheet!$BX$9</definedName>
    <definedName name="STAT_1_S_28_10" hidden="1">[14]XLR_NoRangeSheet!$ES$9</definedName>
    <definedName name="STAT_1_S_28_12" hidden="1">[14]XLR_NoRangeSheet!$HP$9</definedName>
    <definedName name="STAT_1_S_28_4" hidden="1">[14]XLR_NoRangeSheet!$AI$8</definedName>
    <definedName name="STAT_1_S_28_5" hidden="1">[14]XLR_NoRangeSheet!$DC$8</definedName>
    <definedName name="STAT_1_S_28_6" hidden="1">[14]XLR_NoRangeSheet!$FW$8</definedName>
    <definedName name="STAT_1_S_28_7" hidden="1">[14]XLR_NoRangeSheet!$B$9</definedName>
    <definedName name="STAT_1_S_28_9" hidden="1">[14]XLR_NoRangeSheet!$BY$9</definedName>
    <definedName name="STAT_1_S_29_10" hidden="1">[14]XLR_NoRangeSheet!$ET$9</definedName>
    <definedName name="STAT_1_S_29_12" hidden="1">[14]XLR_NoRangeSheet!$HQ$9</definedName>
    <definedName name="STAT_1_S_29_4" hidden="1">[14]XLR_NoRangeSheet!$AJ$8</definedName>
    <definedName name="STAT_1_S_29_5" hidden="1">[14]XLR_NoRangeSheet!$DD$8</definedName>
    <definedName name="STAT_1_S_29_6" hidden="1">[14]XLR_NoRangeSheet!$FX$8</definedName>
    <definedName name="STAT_1_S_29_7" hidden="1">[14]XLR_NoRangeSheet!$C$9</definedName>
    <definedName name="STAT_1_S_29_9" hidden="1">[14]XLR_NoRangeSheet!$BZ$9</definedName>
    <definedName name="STAT_1_S_3_10" hidden="1">[14]XLR_NoRangeSheet!$DT$9</definedName>
    <definedName name="STAT_1_S_3_12" hidden="1">[14]XLR_NoRangeSheet!$GQ$9</definedName>
    <definedName name="STAT_1_S_3_4" hidden="1">[14]XLR_NoRangeSheet!$J$8</definedName>
    <definedName name="STAT_1_S_3_5" hidden="1">[14]XLR_NoRangeSheet!$CD$8</definedName>
    <definedName name="STAT_1_S_3_6" hidden="1">[14]XLR_NoRangeSheet!$EX$8</definedName>
    <definedName name="STAT_1_S_3_7" hidden="1">[14]XLR_NoRangeSheet!$HR$8</definedName>
    <definedName name="STAT_1_S_3_9" hidden="1">[14]XLR_NoRangeSheet!$AZ$9</definedName>
    <definedName name="STAT_1_S_30_10" hidden="1">[14]XLR_NoRangeSheet!$EU$9</definedName>
    <definedName name="STAT_1_S_30_12" hidden="1">[14]XLR_NoRangeSheet!$HR$9</definedName>
    <definedName name="STAT_1_S_30_4" hidden="1">[14]XLR_NoRangeSheet!$AK$8</definedName>
    <definedName name="STAT_1_S_30_5" hidden="1">[14]XLR_NoRangeSheet!$DE$8</definedName>
    <definedName name="STAT_1_S_30_6" hidden="1">[14]XLR_NoRangeSheet!$FY$8</definedName>
    <definedName name="STAT_1_S_30_7" hidden="1">[14]XLR_NoRangeSheet!$D$9</definedName>
    <definedName name="STAT_1_S_30_9" hidden="1">[14]XLR_NoRangeSheet!$CA$9</definedName>
    <definedName name="STAT_1_S_31_10" hidden="1">[14]XLR_NoRangeSheet!$EV$9</definedName>
    <definedName name="STAT_1_S_31_12" hidden="1">[14]XLR_NoRangeSheet!$HS$9</definedName>
    <definedName name="STAT_1_S_31_4" hidden="1">[14]XLR_NoRangeSheet!$AL$8</definedName>
    <definedName name="STAT_1_S_31_5" hidden="1">[14]XLR_NoRangeSheet!$DF$8</definedName>
    <definedName name="STAT_1_S_31_6" hidden="1">[14]XLR_NoRangeSheet!$FZ$8</definedName>
    <definedName name="STAT_1_S_31_7" hidden="1">[14]XLR_NoRangeSheet!$E$9</definedName>
    <definedName name="STAT_1_S_31_9" hidden="1">[14]XLR_NoRangeSheet!$CB$9</definedName>
    <definedName name="STAT_1_S_32_10" hidden="1">[14]XLR_NoRangeSheet!$EW$9</definedName>
    <definedName name="STAT_1_S_32_12" hidden="1">[14]XLR_NoRangeSheet!$HT$9</definedName>
    <definedName name="STAT_1_S_32_4" hidden="1">[14]XLR_NoRangeSheet!$AM$8</definedName>
    <definedName name="STAT_1_S_32_5" hidden="1">[14]XLR_NoRangeSheet!$DG$8</definedName>
    <definedName name="STAT_1_S_32_6" hidden="1">[14]XLR_NoRangeSheet!$GA$8</definedName>
    <definedName name="STAT_1_S_32_7" hidden="1">[14]XLR_NoRangeSheet!$F$9</definedName>
    <definedName name="STAT_1_S_32_9" hidden="1">[14]XLR_NoRangeSheet!$CC$9</definedName>
    <definedName name="STAT_1_S_33_10" hidden="1">[14]XLR_NoRangeSheet!$EX$9</definedName>
    <definedName name="STAT_1_S_33_12" hidden="1">[14]XLR_NoRangeSheet!$HU$9</definedName>
    <definedName name="STAT_1_S_33_4" hidden="1">[14]XLR_NoRangeSheet!$AN$8</definedName>
    <definedName name="STAT_1_S_33_5" hidden="1">[14]XLR_NoRangeSheet!$DH$8</definedName>
    <definedName name="STAT_1_S_33_6" hidden="1">[14]XLR_NoRangeSheet!$GB$8</definedName>
    <definedName name="STAT_1_S_33_7" hidden="1">[14]XLR_NoRangeSheet!$G$9</definedName>
    <definedName name="STAT_1_S_33_9" hidden="1">[14]XLR_NoRangeSheet!$CD$9</definedName>
    <definedName name="STAT_1_S_34_10" hidden="1">[14]XLR_NoRangeSheet!$EY$9</definedName>
    <definedName name="STAT_1_S_34_12" hidden="1">[14]XLR_NoRangeSheet!$HV$9</definedName>
    <definedName name="STAT_1_S_34_4" hidden="1">[14]XLR_NoRangeSheet!$AO$8</definedName>
    <definedName name="STAT_1_S_34_5" hidden="1">[14]XLR_NoRangeSheet!$DI$8</definedName>
    <definedName name="STAT_1_S_34_6" hidden="1">[14]XLR_NoRangeSheet!$GC$8</definedName>
    <definedName name="STAT_1_S_34_7" hidden="1">[14]XLR_NoRangeSheet!$H$9</definedName>
    <definedName name="STAT_1_S_34_9" hidden="1">[14]XLR_NoRangeSheet!$CE$9</definedName>
    <definedName name="STAT_1_S_35_10" hidden="1">[14]XLR_NoRangeSheet!$EZ$9</definedName>
    <definedName name="STAT_1_S_35_12" hidden="1">[14]XLR_NoRangeSheet!$HW$9</definedName>
    <definedName name="STAT_1_S_35_4" hidden="1">[14]XLR_NoRangeSheet!$AP$8</definedName>
    <definedName name="STAT_1_S_35_5" hidden="1">[14]XLR_NoRangeSheet!$DJ$8</definedName>
    <definedName name="STAT_1_S_35_6" hidden="1">[14]XLR_NoRangeSheet!$GD$8</definedName>
    <definedName name="STAT_1_S_35_7" hidden="1">[14]XLR_NoRangeSheet!$I$9</definedName>
    <definedName name="STAT_1_S_35_9" hidden="1">[14]XLR_NoRangeSheet!$CF$9</definedName>
    <definedName name="STAT_1_S_36_10" hidden="1">[14]XLR_NoRangeSheet!$FA$9</definedName>
    <definedName name="STAT_1_S_36_11" hidden="1">[14]XLR_NoRangeSheet!$GM$9</definedName>
    <definedName name="STAT_1_S_36_12" hidden="1">[14]XLR_NoRangeSheet!$HX$9</definedName>
    <definedName name="STAT_1_S_36_4" hidden="1">[14]XLR_NoRangeSheet!$AQ$8</definedName>
    <definedName name="STAT_1_S_36_5" hidden="1">[14]XLR_NoRangeSheet!$DK$8</definedName>
    <definedName name="STAT_1_S_36_6" hidden="1">[14]XLR_NoRangeSheet!$GE$8</definedName>
    <definedName name="STAT_1_S_36_7" hidden="1">[14]XLR_NoRangeSheet!$J$9</definedName>
    <definedName name="STAT_1_S_36_8" hidden="1">[14]XLR_NoRangeSheet!$AV$9</definedName>
    <definedName name="STAT_1_S_36_9" hidden="1">[14]XLR_NoRangeSheet!$CG$9</definedName>
    <definedName name="STAT_1_S_37_10" hidden="1">[14]XLR_NoRangeSheet!$FB$9</definedName>
    <definedName name="STAT_1_S_37_12" hidden="1">[14]XLR_NoRangeSheet!$HY$9</definedName>
    <definedName name="STAT_1_S_37_4" hidden="1">[14]XLR_NoRangeSheet!$AR$8</definedName>
    <definedName name="STAT_1_S_37_5" hidden="1">[14]XLR_NoRangeSheet!$DL$8</definedName>
    <definedName name="STAT_1_S_37_6" hidden="1">[14]XLR_NoRangeSheet!$GF$8</definedName>
    <definedName name="STAT_1_S_37_7" hidden="1">[14]XLR_NoRangeSheet!$K$9</definedName>
    <definedName name="STAT_1_S_37_9" hidden="1">[14]XLR_NoRangeSheet!$CH$9</definedName>
    <definedName name="STAT_1_S_38_10" hidden="1">[14]XLR_NoRangeSheet!$FC$9</definedName>
    <definedName name="STAT_1_S_38_12" hidden="1">[14]XLR_NoRangeSheet!$HZ$9</definedName>
    <definedName name="STAT_1_S_38_4" hidden="1">[14]XLR_NoRangeSheet!$AS$8</definedName>
    <definedName name="STAT_1_S_38_5" hidden="1">[14]XLR_NoRangeSheet!$DM$8</definedName>
    <definedName name="STAT_1_S_38_6" hidden="1">[14]XLR_NoRangeSheet!$GG$8</definedName>
    <definedName name="STAT_1_S_38_7" hidden="1">[14]XLR_NoRangeSheet!$L$9</definedName>
    <definedName name="STAT_1_S_38_9" hidden="1">[14]XLR_NoRangeSheet!$CI$9</definedName>
    <definedName name="STAT_1_S_39_10" hidden="1">[14]XLR_NoRangeSheet!$FD$9</definedName>
    <definedName name="STAT_1_S_39_12" hidden="1">[14]XLR_NoRangeSheet!$IA$9</definedName>
    <definedName name="STAT_1_S_39_4" hidden="1">[14]XLR_NoRangeSheet!$AT$8</definedName>
    <definedName name="STAT_1_S_39_5" hidden="1">[14]XLR_NoRangeSheet!$DN$8</definedName>
    <definedName name="STAT_1_S_39_6" hidden="1">[14]XLR_NoRangeSheet!$GH$8</definedName>
    <definedName name="STAT_1_S_39_7" hidden="1">[14]XLR_NoRangeSheet!$M$9</definedName>
    <definedName name="STAT_1_S_39_9" hidden="1">[14]XLR_NoRangeSheet!$CJ$9</definedName>
    <definedName name="STAT_1_S_4_10" hidden="1">[14]XLR_NoRangeSheet!$DU$9</definedName>
    <definedName name="STAT_1_S_4_12" hidden="1">[14]XLR_NoRangeSheet!$GR$9</definedName>
    <definedName name="STAT_1_S_4_4" hidden="1">[14]XLR_NoRangeSheet!$K$8</definedName>
    <definedName name="STAT_1_S_4_5" hidden="1">[14]XLR_NoRangeSheet!$CE$8</definedName>
    <definedName name="STAT_1_S_4_6" hidden="1">[14]XLR_NoRangeSheet!$EY$8</definedName>
    <definedName name="STAT_1_S_4_7" hidden="1">[14]XLR_NoRangeSheet!$HS$8</definedName>
    <definedName name="STAT_1_S_4_9" hidden="1">[14]XLR_NoRangeSheet!$BA$9</definedName>
    <definedName name="STAT_1_S_40_10" hidden="1">[14]XLR_NoRangeSheet!$FE$9</definedName>
    <definedName name="STAT_1_S_40_12" hidden="1">[14]XLR_NoRangeSheet!$IB$9</definedName>
    <definedName name="STAT_1_S_40_4" hidden="1">[14]XLR_NoRangeSheet!$AU$8</definedName>
    <definedName name="STAT_1_S_40_5" hidden="1">[14]XLR_NoRangeSheet!$DO$8</definedName>
    <definedName name="STAT_1_S_40_6" hidden="1">[14]XLR_NoRangeSheet!$GI$8</definedName>
    <definedName name="STAT_1_S_40_7" hidden="1">[14]XLR_NoRangeSheet!$N$9</definedName>
    <definedName name="STAT_1_S_40_9" hidden="1">[14]XLR_NoRangeSheet!$CK$9</definedName>
    <definedName name="STAT_1_S_41_10" hidden="1">[14]XLR_NoRangeSheet!$FF$9</definedName>
    <definedName name="STAT_1_S_41_12" hidden="1">[14]XLR_NoRangeSheet!$IC$9</definedName>
    <definedName name="STAT_1_S_41_4" hidden="1">[14]XLR_NoRangeSheet!$AV$8</definedName>
    <definedName name="STAT_1_S_41_5" hidden="1">[14]XLR_NoRangeSheet!$DP$8</definedName>
    <definedName name="STAT_1_S_41_6" hidden="1">[14]XLR_NoRangeSheet!$GJ$8</definedName>
    <definedName name="STAT_1_S_41_7" hidden="1">[14]XLR_NoRangeSheet!$O$9</definedName>
    <definedName name="STAT_1_S_41_9" hidden="1">[14]XLR_NoRangeSheet!$CL$9</definedName>
    <definedName name="STAT_1_S_42_10" hidden="1">[14]XLR_NoRangeSheet!$FG$9</definedName>
    <definedName name="STAT_1_S_42_12" hidden="1">[14]XLR_NoRangeSheet!$ID$9</definedName>
    <definedName name="STAT_1_S_42_4" hidden="1">[14]XLR_NoRangeSheet!$AW$8</definedName>
    <definedName name="STAT_1_S_42_5" hidden="1">[14]XLR_NoRangeSheet!$DQ$8</definedName>
    <definedName name="STAT_1_S_42_6" hidden="1">[14]XLR_NoRangeSheet!$GK$8</definedName>
    <definedName name="STAT_1_S_42_7" hidden="1">[14]XLR_NoRangeSheet!$P$9</definedName>
    <definedName name="STAT_1_S_42_9" hidden="1">[14]XLR_NoRangeSheet!$CM$9</definedName>
    <definedName name="STAT_1_S_43_10" hidden="1">[14]XLR_NoRangeSheet!$FH$9</definedName>
    <definedName name="STAT_1_S_43_12" hidden="1">[14]XLR_NoRangeSheet!$IE$9</definedName>
    <definedName name="STAT_1_S_43_4" hidden="1">[14]XLR_NoRangeSheet!$AX$8</definedName>
    <definedName name="STAT_1_S_43_5" hidden="1">[14]XLR_NoRangeSheet!$DR$8</definedName>
    <definedName name="STAT_1_S_43_6" hidden="1">[14]XLR_NoRangeSheet!$GL$8</definedName>
    <definedName name="STAT_1_S_43_7" hidden="1">[14]XLR_NoRangeSheet!$Q$9</definedName>
    <definedName name="STAT_1_S_43_9" hidden="1">[14]XLR_NoRangeSheet!$CN$9</definedName>
    <definedName name="STAT_1_S_44_10" hidden="1">[14]XLR_NoRangeSheet!$FI$9</definedName>
    <definedName name="STAT_1_S_44_12" hidden="1">[14]XLR_NoRangeSheet!$IF$9</definedName>
    <definedName name="STAT_1_S_44_4" hidden="1">[14]XLR_NoRangeSheet!$AY$8</definedName>
    <definedName name="STAT_1_S_44_5" hidden="1">[14]XLR_NoRangeSheet!$DS$8</definedName>
    <definedName name="STAT_1_S_44_6" hidden="1">[14]XLR_NoRangeSheet!$GM$8</definedName>
    <definedName name="STAT_1_S_44_7" hidden="1">[14]XLR_NoRangeSheet!$R$9</definedName>
    <definedName name="STAT_1_S_44_9" hidden="1">[14]XLR_NoRangeSheet!$CO$9</definedName>
    <definedName name="STAT_1_S_45_10" hidden="1">[14]XLR_NoRangeSheet!$FJ$9</definedName>
    <definedName name="STAT_1_S_45_12" hidden="1">[14]XLR_NoRangeSheet!$IG$9</definedName>
    <definedName name="STAT_1_S_45_4" hidden="1">[14]XLR_NoRangeSheet!$AZ$8</definedName>
    <definedName name="STAT_1_S_45_5" hidden="1">[14]XLR_NoRangeSheet!$DT$8</definedName>
    <definedName name="STAT_1_S_45_6" hidden="1">[14]XLR_NoRangeSheet!$GN$8</definedName>
    <definedName name="STAT_1_S_45_7" hidden="1">[14]XLR_NoRangeSheet!$S$9</definedName>
    <definedName name="STAT_1_S_45_9" hidden="1">[14]XLR_NoRangeSheet!$CP$9</definedName>
    <definedName name="STAT_1_S_46_10" hidden="1">[14]XLR_NoRangeSheet!$FK$9</definedName>
    <definedName name="STAT_1_S_46_12" hidden="1">[14]XLR_NoRangeSheet!$IH$9</definedName>
    <definedName name="STAT_1_S_46_4" hidden="1">[14]XLR_NoRangeSheet!$BA$8</definedName>
    <definedName name="STAT_1_S_46_5" hidden="1">[14]XLR_NoRangeSheet!$DU$8</definedName>
    <definedName name="STAT_1_S_46_6" hidden="1">[14]XLR_NoRangeSheet!$GO$8</definedName>
    <definedName name="STAT_1_S_46_7" hidden="1">[14]XLR_NoRangeSheet!$T$9</definedName>
    <definedName name="STAT_1_S_46_9" hidden="1">[14]XLR_NoRangeSheet!$CQ$9</definedName>
    <definedName name="STAT_1_S_47_10" hidden="1">[14]XLR_NoRangeSheet!$FL$9</definedName>
    <definedName name="STAT_1_S_47_12" hidden="1">[14]XLR_NoRangeSheet!$II$9</definedName>
    <definedName name="STAT_1_S_47_4" hidden="1">[14]XLR_NoRangeSheet!$BB$8</definedName>
    <definedName name="STAT_1_S_47_5" hidden="1">[14]XLR_NoRangeSheet!$DV$8</definedName>
    <definedName name="STAT_1_S_47_6" hidden="1">[14]XLR_NoRangeSheet!$GP$8</definedName>
    <definedName name="STAT_1_S_47_7" hidden="1">[14]XLR_NoRangeSheet!$U$9</definedName>
    <definedName name="STAT_1_S_47_9" hidden="1">[14]XLR_NoRangeSheet!$CR$9</definedName>
    <definedName name="STAT_1_S_48_10" hidden="1">[14]XLR_NoRangeSheet!$FM$9</definedName>
    <definedName name="STAT_1_S_48_12" hidden="1">[14]XLR_NoRangeSheet!$IJ$9</definedName>
    <definedName name="STAT_1_S_48_4" hidden="1">[14]XLR_NoRangeSheet!$BC$8</definedName>
    <definedName name="STAT_1_S_48_5" hidden="1">[14]XLR_NoRangeSheet!$DW$8</definedName>
    <definedName name="STAT_1_S_48_6" hidden="1">[14]XLR_NoRangeSheet!$GQ$8</definedName>
    <definedName name="STAT_1_S_48_7" hidden="1">[14]XLR_NoRangeSheet!$V$9</definedName>
    <definedName name="STAT_1_S_48_9" hidden="1">[14]XLR_NoRangeSheet!$CS$9</definedName>
    <definedName name="STAT_1_S_49_10" hidden="1">[14]XLR_NoRangeSheet!$FN$9</definedName>
    <definedName name="STAT_1_S_49_12" hidden="1">[14]XLR_NoRangeSheet!$IK$9</definedName>
    <definedName name="STAT_1_S_49_4" hidden="1">[14]XLR_NoRangeSheet!$BD$8</definedName>
    <definedName name="STAT_1_S_49_5" hidden="1">[14]XLR_NoRangeSheet!$DX$8</definedName>
    <definedName name="STAT_1_S_49_6" hidden="1">[14]XLR_NoRangeSheet!$GR$8</definedName>
    <definedName name="STAT_1_S_49_7" hidden="1">[14]XLR_NoRangeSheet!$W$9</definedName>
    <definedName name="STAT_1_S_49_9" hidden="1">[14]XLR_NoRangeSheet!$CT$9</definedName>
    <definedName name="STAT_1_S_5_10" hidden="1">[14]XLR_NoRangeSheet!$DV$9</definedName>
    <definedName name="STAT_1_S_5_12" hidden="1">[14]XLR_NoRangeSheet!$GS$9</definedName>
    <definedName name="STAT_1_S_5_4" hidden="1">[14]XLR_NoRangeSheet!$L$8</definedName>
    <definedName name="STAT_1_S_5_5" hidden="1">[14]XLR_NoRangeSheet!$CF$8</definedName>
    <definedName name="STAT_1_S_5_6" hidden="1">[14]XLR_NoRangeSheet!$EZ$8</definedName>
    <definedName name="STAT_1_S_5_7" hidden="1">[14]XLR_NoRangeSheet!$HT$8</definedName>
    <definedName name="STAT_1_S_5_9" hidden="1">[14]XLR_NoRangeSheet!$BB$9</definedName>
    <definedName name="STAT_1_S_50_10" hidden="1">[14]XLR_NoRangeSheet!$FO$9</definedName>
    <definedName name="STAT_1_S_50_12" hidden="1">[14]XLR_NoRangeSheet!$IL$9</definedName>
    <definedName name="STAT_1_S_50_4" hidden="1">[14]XLR_NoRangeSheet!$BE$8</definedName>
    <definedName name="STAT_1_S_50_5" hidden="1">[14]XLR_NoRangeSheet!$DY$8</definedName>
    <definedName name="STAT_1_S_50_6" hidden="1">[14]XLR_NoRangeSheet!$GS$8</definedName>
    <definedName name="STAT_1_S_50_7" hidden="1">[14]XLR_NoRangeSheet!$X$9</definedName>
    <definedName name="STAT_1_S_50_9" hidden="1">[14]XLR_NoRangeSheet!$CU$9</definedName>
    <definedName name="STAT_1_S_51_10" hidden="1">[14]XLR_NoRangeSheet!$FP$9</definedName>
    <definedName name="STAT_1_S_51_12" hidden="1">[14]XLR_NoRangeSheet!$IM$9</definedName>
    <definedName name="STAT_1_S_51_4" hidden="1">[14]XLR_NoRangeSheet!$BF$8</definedName>
    <definedName name="STAT_1_S_51_5" hidden="1">[14]XLR_NoRangeSheet!$DZ$8</definedName>
    <definedName name="STAT_1_S_51_6" hidden="1">[14]XLR_NoRangeSheet!$GT$8</definedName>
    <definedName name="STAT_1_S_51_7" hidden="1">[14]XLR_NoRangeSheet!$Y$9</definedName>
    <definedName name="STAT_1_S_51_9" hidden="1">[14]XLR_NoRangeSheet!$CV$9</definedName>
    <definedName name="STAT_1_S_52_10" hidden="1">[14]XLR_NoRangeSheet!$FQ$9</definedName>
    <definedName name="STAT_1_S_52_12" hidden="1">[14]XLR_NoRangeSheet!$IN$9</definedName>
    <definedName name="STAT_1_S_52_4" hidden="1">[14]XLR_NoRangeSheet!$BG$8</definedName>
    <definedName name="STAT_1_S_52_5" hidden="1">[14]XLR_NoRangeSheet!$EA$8</definedName>
    <definedName name="STAT_1_S_52_6" hidden="1">[14]XLR_NoRangeSheet!$GU$8</definedName>
    <definedName name="STAT_1_S_52_7" hidden="1">[14]XLR_NoRangeSheet!$Z$9</definedName>
    <definedName name="STAT_1_S_52_9" hidden="1">[14]XLR_NoRangeSheet!$CW$9</definedName>
    <definedName name="STAT_1_S_53_10" hidden="1">[14]XLR_NoRangeSheet!$FR$9</definedName>
    <definedName name="STAT_1_S_53_12" hidden="1">[14]XLR_NoRangeSheet!$IO$9</definedName>
    <definedName name="STAT_1_S_53_4" hidden="1">[14]XLR_NoRangeSheet!$BH$8</definedName>
    <definedName name="STAT_1_S_53_5" hidden="1">[14]XLR_NoRangeSheet!$EB$8</definedName>
    <definedName name="STAT_1_S_53_6" hidden="1">[14]XLR_NoRangeSheet!$GV$8</definedName>
    <definedName name="STAT_1_S_53_7" hidden="1">[14]XLR_NoRangeSheet!$AA$9</definedName>
    <definedName name="STAT_1_S_53_9" hidden="1">[14]XLR_NoRangeSheet!$CX$9</definedName>
    <definedName name="STAT_1_S_54_10" hidden="1">[14]XLR_NoRangeSheet!$FS$9</definedName>
    <definedName name="STAT_1_S_54_12" hidden="1">[14]XLR_NoRangeSheet!$IP$9</definedName>
    <definedName name="STAT_1_S_54_4" hidden="1">[14]XLR_NoRangeSheet!$BI$8</definedName>
    <definedName name="STAT_1_S_54_5" hidden="1">[14]XLR_NoRangeSheet!$EC$8</definedName>
    <definedName name="STAT_1_S_54_6" hidden="1">[14]XLR_NoRangeSheet!$GW$8</definedName>
    <definedName name="STAT_1_S_54_7" hidden="1">[14]XLR_NoRangeSheet!$AB$9</definedName>
    <definedName name="STAT_1_S_54_9" hidden="1">[14]XLR_NoRangeSheet!$CY$9</definedName>
    <definedName name="STAT_1_S_55_10" hidden="1">[14]XLR_NoRangeSheet!$FT$9</definedName>
    <definedName name="STAT_1_S_55_12" hidden="1">[14]XLR_NoRangeSheet!$IQ$9</definedName>
    <definedName name="STAT_1_S_55_4" hidden="1">[14]XLR_NoRangeSheet!$BJ$8</definedName>
    <definedName name="STAT_1_S_55_5" hidden="1">[14]XLR_NoRangeSheet!$ED$8</definedName>
    <definedName name="STAT_1_S_55_6" hidden="1">[14]XLR_NoRangeSheet!$GX$8</definedName>
    <definedName name="STAT_1_S_55_7" hidden="1">[14]XLR_NoRangeSheet!$AC$9</definedName>
    <definedName name="STAT_1_S_55_9" hidden="1">[14]XLR_NoRangeSheet!$CZ$9</definedName>
    <definedName name="STAT_1_S_56_10" hidden="1">[14]XLR_NoRangeSheet!$FU$9</definedName>
    <definedName name="STAT_1_S_56_12" hidden="1">[14]XLR_NoRangeSheet!$B$10</definedName>
    <definedName name="STAT_1_S_56_4" hidden="1">[14]XLR_NoRangeSheet!$BK$8</definedName>
    <definedName name="STAT_1_S_56_5" hidden="1">[14]XLR_NoRangeSheet!$EE$8</definedName>
    <definedName name="STAT_1_S_56_6" hidden="1">[14]XLR_NoRangeSheet!$GY$8</definedName>
    <definedName name="STAT_1_S_56_7" hidden="1">[14]XLR_NoRangeSheet!$AD$9</definedName>
    <definedName name="STAT_1_S_56_9" hidden="1">[14]XLR_NoRangeSheet!$DA$9</definedName>
    <definedName name="STAT_1_S_57_10" hidden="1">[14]XLR_NoRangeSheet!$FV$9</definedName>
    <definedName name="STAT_1_S_57_12" hidden="1">[14]XLR_NoRangeSheet!$C$10</definedName>
    <definedName name="STAT_1_S_57_4" hidden="1">[14]XLR_NoRangeSheet!$BL$8</definedName>
    <definedName name="STAT_1_S_57_5" hidden="1">[14]XLR_NoRangeSheet!$EF$8</definedName>
    <definedName name="STAT_1_S_57_6" hidden="1">[14]XLR_NoRangeSheet!$GZ$8</definedName>
    <definedName name="STAT_1_S_57_7" hidden="1">[14]XLR_NoRangeSheet!$AE$9</definedName>
    <definedName name="STAT_1_S_57_9" hidden="1">[14]XLR_NoRangeSheet!$DB$9</definedName>
    <definedName name="STAT_1_S_58_10" hidden="1">[14]XLR_NoRangeSheet!$FW$9</definedName>
    <definedName name="STAT_1_S_58_11" hidden="1">[14]XLR_NoRangeSheet!$GN$9</definedName>
    <definedName name="STAT_1_S_58_12" hidden="1">[14]XLR_NoRangeSheet!$D$10</definedName>
    <definedName name="STAT_1_S_58_4" hidden="1">[14]XLR_NoRangeSheet!$BM$8</definedName>
    <definedName name="STAT_1_S_58_5" hidden="1">[14]XLR_NoRangeSheet!$EG$8</definedName>
    <definedName name="STAT_1_S_58_6" hidden="1">[14]XLR_NoRangeSheet!$HA$8</definedName>
    <definedName name="STAT_1_S_58_7" hidden="1">[14]XLR_NoRangeSheet!$AF$9</definedName>
    <definedName name="STAT_1_S_58_8" hidden="1">[14]XLR_NoRangeSheet!$AW$9</definedName>
    <definedName name="STAT_1_S_58_9" hidden="1">[14]XLR_NoRangeSheet!$DC$9</definedName>
    <definedName name="STAT_1_S_59_10" hidden="1">[14]XLR_NoRangeSheet!$FX$9</definedName>
    <definedName name="STAT_1_S_59_12" hidden="1">[14]XLR_NoRangeSheet!$E$10</definedName>
    <definedName name="STAT_1_S_59_4" hidden="1">[14]XLR_NoRangeSheet!$BN$8</definedName>
    <definedName name="STAT_1_S_59_5" hidden="1">[14]XLR_NoRangeSheet!$EH$8</definedName>
    <definedName name="STAT_1_S_59_6" hidden="1">[14]XLR_NoRangeSheet!$HB$8</definedName>
    <definedName name="STAT_1_S_59_7" hidden="1">[14]XLR_NoRangeSheet!$AG$9</definedName>
    <definedName name="STAT_1_S_59_9" hidden="1">[14]XLR_NoRangeSheet!$DD$9</definedName>
    <definedName name="STAT_1_S_6_10" hidden="1">[14]XLR_NoRangeSheet!$DW$9</definedName>
    <definedName name="STAT_1_S_6_12" hidden="1">[14]XLR_NoRangeSheet!$GT$9</definedName>
    <definedName name="STAT_1_S_6_4" hidden="1">[14]XLR_NoRangeSheet!$M$8</definedName>
    <definedName name="STAT_1_S_6_5" hidden="1">[14]XLR_NoRangeSheet!$CG$8</definedName>
    <definedName name="STAT_1_S_6_6" hidden="1">[14]XLR_NoRangeSheet!$FA$8</definedName>
    <definedName name="STAT_1_S_6_7" hidden="1">[14]XLR_NoRangeSheet!$HU$8</definedName>
    <definedName name="STAT_1_S_6_9" hidden="1">[14]XLR_NoRangeSheet!$BC$9</definedName>
    <definedName name="STAT_1_S_60_10" hidden="1">[14]XLR_NoRangeSheet!$FY$9</definedName>
    <definedName name="STAT_1_S_60_12" hidden="1">[14]XLR_NoRangeSheet!$F$10</definedName>
    <definedName name="STAT_1_S_60_4" hidden="1">[14]XLR_NoRangeSheet!$BO$8</definedName>
    <definedName name="STAT_1_S_60_5" hidden="1">[14]XLR_NoRangeSheet!$EI$8</definedName>
    <definedName name="STAT_1_S_60_6" hidden="1">[14]XLR_NoRangeSheet!$HC$8</definedName>
    <definedName name="STAT_1_S_60_7" hidden="1">[14]XLR_NoRangeSheet!$AH$9</definedName>
    <definedName name="STAT_1_S_60_9" hidden="1">[14]XLR_NoRangeSheet!$DE$9</definedName>
    <definedName name="STAT_1_S_61_10" hidden="1">[14]XLR_NoRangeSheet!$FZ$9</definedName>
    <definedName name="STAT_1_S_61_12" hidden="1">[14]XLR_NoRangeSheet!$G$10</definedName>
    <definedName name="STAT_1_S_61_4" hidden="1">[14]XLR_NoRangeSheet!$BP$8</definedName>
    <definedName name="STAT_1_S_61_5" hidden="1">[14]XLR_NoRangeSheet!$EJ$8</definedName>
    <definedName name="STAT_1_S_61_6" hidden="1">[14]XLR_NoRangeSheet!$HD$8</definedName>
    <definedName name="STAT_1_S_61_7" hidden="1">[14]XLR_NoRangeSheet!$AI$9</definedName>
    <definedName name="STAT_1_S_61_9" hidden="1">[14]XLR_NoRangeSheet!$DF$9</definedName>
    <definedName name="STAT_1_S_62_10" hidden="1">[14]XLR_NoRangeSheet!$GA$9</definedName>
    <definedName name="STAT_1_S_62_12" hidden="1">[14]XLR_NoRangeSheet!$H$10</definedName>
    <definedName name="STAT_1_S_62_4" hidden="1">[14]XLR_NoRangeSheet!$BQ$8</definedName>
    <definedName name="STAT_1_S_62_5" hidden="1">[14]XLR_NoRangeSheet!$EK$8</definedName>
    <definedName name="STAT_1_S_62_6" hidden="1">[14]XLR_NoRangeSheet!$HE$8</definedName>
    <definedName name="STAT_1_S_62_7" hidden="1">[14]XLR_NoRangeSheet!$AJ$9</definedName>
    <definedName name="STAT_1_S_62_9" hidden="1">[14]XLR_NoRangeSheet!$DG$9</definedName>
    <definedName name="STAT_1_S_63_10" hidden="1">[14]XLR_NoRangeSheet!$GB$9</definedName>
    <definedName name="STAT_1_S_63_12" hidden="1">[14]XLR_NoRangeSheet!$I$10</definedName>
    <definedName name="STAT_1_S_63_4" hidden="1">[14]XLR_NoRangeSheet!$BR$8</definedName>
    <definedName name="STAT_1_S_63_5" hidden="1">[14]XLR_NoRangeSheet!$EL$8</definedName>
    <definedName name="STAT_1_S_63_6" hidden="1">[14]XLR_NoRangeSheet!$HF$8</definedName>
    <definedName name="STAT_1_S_63_7" hidden="1">[14]XLR_NoRangeSheet!$AK$9</definedName>
    <definedName name="STAT_1_S_63_9" hidden="1">[14]XLR_NoRangeSheet!$DH$9</definedName>
    <definedName name="STAT_1_S_64_10" hidden="1">[14]XLR_NoRangeSheet!$GC$9</definedName>
    <definedName name="STAT_1_S_64_12" hidden="1">[14]XLR_NoRangeSheet!$J$10</definedName>
    <definedName name="STAT_1_S_64_4" hidden="1">[14]XLR_NoRangeSheet!$BS$8</definedName>
    <definedName name="STAT_1_S_64_5" hidden="1">[14]XLR_NoRangeSheet!$EM$8</definedName>
    <definedName name="STAT_1_S_64_6" hidden="1">[14]XLR_NoRangeSheet!$HG$8</definedName>
    <definedName name="STAT_1_S_64_7" hidden="1">[14]XLR_NoRangeSheet!$AL$9</definedName>
    <definedName name="STAT_1_S_64_9" hidden="1">[14]XLR_NoRangeSheet!$DI$9</definedName>
    <definedName name="STAT_1_S_65_10" hidden="1">[14]XLR_NoRangeSheet!$GD$9</definedName>
    <definedName name="STAT_1_S_65_12" hidden="1">[14]XLR_NoRangeSheet!$K$10</definedName>
    <definedName name="STAT_1_S_65_4" hidden="1">[14]XLR_NoRangeSheet!$BT$8</definedName>
    <definedName name="STAT_1_S_65_5" hidden="1">[14]XLR_NoRangeSheet!$EN$8</definedName>
    <definedName name="STAT_1_S_65_6" hidden="1">[14]XLR_NoRangeSheet!$HH$8</definedName>
    <definedName name="STAT_1_S_65_7" hidden="1">[14]XLR_NoRangeSheet!$AM$9</definedName>
    <definedName name="STAT_1_S_65_9" hidden="1">[14]XLR_NoRangeSheet!$DJ$9</definedName>
    <definedName name="STAT_1_S_66_10" hidden="1">[14]XLR_NoRangeSheet!$GE$9</definedName>
    <definedName name="STAT_1_S_66_12" hidden="1">[14]XLR_NoRangeSheet!$L$10</definedName>
    <definedName name="STAT_1_S_66_4" hidden="1">[14]XLR_NoRangeSheet!$BU$8</definedName>
    <definedName name="STAT_1_S_66_5" hidden="1">[14]XLR_NoRangeSheet!$EO$8</definedName>
    <definedName name="STAT_1_S_66_6" hidden="1">[14]XLR_NoRangeSheet!$HI$8</definedName>
    <definedName name="STAT_1_S_66_7" hidden="1">[14]XLR_NoRangeSheet!$AN$9</definedName>
    <definedName name="STAT_1_S_66_9" hidden="1">[14]XLR_NoRangeSheet!$DK$9</definedName>
    <definedName name="STAT_1_S_67_10" hidden="1">[14]XLR_NoRangeSheet!$GF$9</definedName>
    <definedName name="STAT_1_S_67_12" hidden="1">[14]XLR_NoRangeSheet!$M$10</definedName>
    <definedName name="STAT_1_S_67_4" hidden="1">[14]XLR_NoRangeSheet!$BV$8</definedName>
    <definedName name="STAT_1_S_67_5" hidden="1">[14]XLR_NoRangeSheet!$EP$8</definedName>
    <definedName name="STAT_1_S_67_6" hidden="1">[14]XLR_NoRangeSheet!$HJ$8</definedName>
    <definedName name="STAT_1_S_67_7" hidden="1">[14]XLR_NoRangeSheet!$AO$9</definedName>
    <definedName name="STAT_1_S_67_9" hidden="1">[14]XLR_NoRangeSheet!$DL$9</definedName>
    <definedName name="STAT_1_S_68_10" hidden="1">[14]XLR_NoRangeSheet!$GG$9</definedName>
    <definedName name="STAT_1_S_68_12" hidden="1">[14]XLR_NoRangeSheet!$N$10</definedName>
    <definedName name="STAT_1_S_68_4" hidden="1">[14]XLR_NoRangeSheet!$BW$8</definedName>
    <definedName name="STAT_1_S_68_5" hidden="1">[14]XLR_NoRangeSheet!$EQ$8</definedName>
    <definedName name="STAT_1_S_68_6" hidden="1">[14]XLR_NoRangeSheet!$HK$8</definedName>
    <definedName name="STAT_1_S_68_7" hidden="1">[14]XLR_NoRangeSheet!$AP$9</definedName>
    <definedName name="STAT_1_S_68_9" hidden="1">[14]XLR_NoRangeSheet!$DM$9</definedName>
    <definedName name="STAT_1_S_69_10" hidden="1">[14]XLR_NoRangeSheet!$GH$9</definedName>
    <definedName name="STAT_1_S_69_12" hidden="1">[14]XLR_NoRangeSheet!$O$10</definedName>
    <definedName name="STAT_1_S_69_4" hidden="1">[14]XLR_NoRangeSheet!$BX$8</definedName>
    <definedName name="STAT_1_S_69_5" hidden="1">[14]XLR_NoRangeSheet!$ER$8</definedName>
    <definedName name="STAT_1_S_69_6" hidden="1">[14]XLR_NoRangeSheet!$HL$8</definedName>
    <definedName name="STAT_1_S_69_7" hidden="1">[14]XLR_NoRangeSheet!$AQ$9</definedName>
    <definedName name="STAT_1_S_69_9" hidden="1">[14]XLR_NoRangeSheet!$DN$9</definedName>
    <definedName name="STAT_1_S_7_10" hidden="1">[14]XLR_NoRangeSheet!$DX$9</definedName>
    <definedName name="STAT_1_S_7_12" hidden="1">[14]XLR_NoRangeSheet!$GU$9</definedName>
    <definedName name="STAT_1_S_7_4" hidden="1">[14]XLR_NoRangeSheet!$N$8</definedName>
    <definedName name="STAT_1_S_7_5" hidden="1">[14]XLR_NoRangeSheet!$CH$8</definedName>
    <definedName name="STAT_1_S_7_6" hidden="1">[14]XLR_NoRangeSheet!$FB$8</definedName>
    <definedName name="STAT_1_S_7_7" hidden="1">[14]XLR_NoRangeSheet!$HV$8</definedName>
    <definedName name="STAT_1_S_7_9" hidden="1">[14]XLR_NoRangeSheet!$BD$9</definedName>
    <definedName name="STAT_1_S_70_4" hidden="1">[14]XLR_NoRangeSheet!$BY$8</definedName>
    <definedName name="STAT_1_S_70_5" hidden="1">[14]XLR_NoRangeSheet!$ES$8</definedName>
    <definedName name="STAT_1_S_70_6" hidden="1">[14]XLR_NoRangeSheet!$HM$8</definedName>
    <definedName name="STAT_1_S_70_7" hidden="1">[14]XLR_NoRangeSheet!$AR$9</definedName>
    <definedName name="STAT_1_S_71_4" hidden="1">[14]XLR_NoRangeSheet!$BZ$8</definedName>
    <definedName name="STAT_1_S_71_5" hidden="1">[14]XLR_NoRangeSheet!$ET$8</definedName>
    <definedName name="STAT_1_S_71_6" hidden="1">[14]XLR_NoRangeSheet!$HN$8</definedName>
    <definedName name="STAT_1_S_71_7" hidden="1">[14]XLR_NoRangeSheet!$AS$9</definedName>
    <definedName name="STAT_1_S_72_4" hidden="1">[14]XLR_NoRangeSheet!$CA$8</definedName>
    <definedName name="STAT_1_S_72_5" hidden="1">[14]XLR_NoRangeSheet!$EU$8</definedName>
    <definedName name="STAT_1_S_72_6" hidden="1">[14]XLR_NoRangeSheet!$HO$8</definedName>
    <definedName name="STAT_1_S_72_7" hidden="1">[14]XLR_NoRangeSheet!$AT$9</definedName>
    <definedName name="STAT_1_S_8_10" hidden="1">[14]XLR_NoRangeSheet!$DY$9</definedName>
    <definedName name="STAT_1_S_8_12" hidden="1">[14]XLR_NoRangeSheet!$GV$9</definedName>
    <definedName name="STAT_1_S_8_4" hidden="1">[14]XLR_NoRangeSheet!$O$8</definedName>
    <definedName name="STAT_1_S_8_5" hidden="1">[14]XLR_NoRangeSheet!$CI$8</definedName>
    <definedName name="STAT_1_S_8_6" hidden="1">[14]XLR_NoRangeSheet!$FC$8</definedName>
    <definedName name="STAT_1_S_8_7" hidden="1">[14]XLR_NoRangeSheet!$HW$8</definedName>
    <definedName name="STAT_1_S_8_9" hidden="1">[14]XLR_NoRangeSheet!$BE$9</definedName>
    <definedName name="STAT_1_S_9_10" hidden="1">[14]XLR_NoRangeSheet!$DZ$9</definedName>
    <definedName name="STAT_1_S_9_12" hidden="1">[14]XLR_NoRangeSheet!$GW$9</definedName>
    <definedName name="STAT_1_S_9_4" hidden="1">[14]XLR_NoRangeSheet!$P$8</definedName>
    <definedName name="STAT_1_S_9_5" hidden="1">[14]XLR_NoRangeSheet!$CJ$8</definedName>
    <definedName name="STAT_1_S_9_6" hidden="1">[14]XLR_NoRangeSheet!$FD$8</definedName>
    <definedName name="STAT_1_S_9_7" hidden="1">[14]XLR_NoRangeSheet!$HX$8</definedName>
    <definedName name="STAT_1_S_9_9" hidden="1">[14]XLR_NoRangeSheet!$BF$9</definedName>
    <definedName name="STAT_1_S_90_10" hidden="1">[14]XLR_NoRangeSheet!$GI$9</definedName>
    <definedName name="STAT_1_S_90_9" hidden="1">[14]XLR_NoRangeSheet!$DO$9</definedName>
    <definedName name="STAT_1_S_91_10" hidden="1">[14]XLR_NoRangeSheet!$GJ$9</definedName>
    <definedName name="STAT_1_S_91_9" hidden="1">[14]XLR_NoRangeSheet!$DP$9</definedName>
    <definedName name="STAT_1_S_92_10" hidden="1">[14]XLR_NoRangeSheet!$GK$9</definedName>
    <definedName name="STAT_1_S_92_9" hidden="1">[14]XLR_NoRangeSheet!$DQ$9</definedName>
    <definedName name="STAT_1_STUFF_A" hidden="1">[14]XLR_NoRangeSheet!$S$10</definedName>
    <definedName name="STAT_1_STUFF_B" hidden="1">[14]XLR_NoRangeSheet!$T$10</definedName>
    <definedName name="sth" hidden="1">{#N/A,#N/A,FALSE,"A";#N/A,#N/A,FALSE,"B"}</definedName>
    <definedName name="sthdh" hidden="1">{#N/A,#N/A,FALSE,"A";#N/A,#N/A,FALSE,"B"}</definedName>
    <definedName name="sthgstv" hidden="1">{#N/A,#N/A,FALSE,"A";#N/A,#N/A,FALSE,"B"}</definedName>
    <definedName name="sthrts" hidden="1">{#N/A,#N/A,FALSE,"A";#N/A,#N/A,FALSE,"B-TOT";#N/A,#N/A,FALSE,"Declaration1";#N/A,#N/A,FALSE,"Spravka1";#N/A,#N/A,FALSE,"A (2)";#N/A,#N/A,FALSE,"B-TOT (2)";#N/A,#N/A,FALSE,"Declaration1 (2)";#N/A,#N/A,FALSE,"Spravka1 (2)"}</definedName>
    <definedName name="sths" hidden="1">{#N/A,#N/A,FALSE,"A";#N/A,#N/A,FALSE,"B-TOT";#N/A,#N/A,FALSE,"Declaration1";#N/A,#N/A,FALSE,"Spravka1";#N/A,#N/A,FALSE,"A (2)";#N/A,#N/A,FALSE,"B-TOT (2)";#N/A,#N/A,FALSE,"Declaration1 (2)";#N/A,#N/A,FALSE,"Spravka1 (2)"}</definedName>
    <definedName name="sthsgsh" hidden="1">{#N/A,#N/A,FALSE,"A";#N/A,#N/A,FALSE,"B"}</definedName>
    <definedName name="sthst" hidden="1">{#N/A,#N/A,FALSE,"A";#N/A,#N/A,FALSE,"B"}</definedName>
    <definedName name="stht" hidden="1">{#N/A,#N/A,FALSE,"A";#N/A,#N/A,FALSE,"B-TOT";#N/A,#N/A,FALSE,"Declaration1";#N/A,#N/A,FALSE,"Spravka1";#N/A,#N/A,FALSE,"A (2)";#N/A,#N/A,FALSE,"B-TOT (2)";#N/A,#N/A,FALSE,"Declaration1 (2)";#N/A,#N/A,FALSE,"Spravka1 (2)"}</definedName>
    <definedName name="sthths" hidden="1">{#N/A,#N/A,FALSE,"A";#N/A,#N/A,FALSE,"B-TOT";#N/A,#N/A,FALSE,"Declaration1";#N/A,#N/A,FALSE,"Spravka1";#N/A,#N/A,FALSE,"A (2)";#N/A,#N/A,FALSE,"B-TOT (2)";#N/A,#N/A,FALSE,"Declaration1 (2)";#N/A,#N/A,FALSE,"Spravka1 (2)"}</definedName>
    <definedName name="sthty" hidden="1">{#N/A,#N/A,FALSE,"A";#N/A,#N/A,FALSE,"B"}</definedName>
    <definedName name="SVOD_1_ADRES_NAME" hidden="1">[15]XLR_NoRangeSheet!$EC$8</definedName>
    <definedName name="SVOD_1_BAL_AKT_3" hidden="1">[15]XLR_NoRangeSheet!$AA$8</definedName>
    <definedName name="SVOD_1_BAL_AKT_4" hidden="1">[15]XLR_NoRangeSheet!$CI$8</definedName>
    <definedName name="SVOD_1_BAL_PASS_3" hidden="1">[15]XLR_NoRangeSheet!$AZ$8</definedName>
    <definedName name="SVOD_1_BAL_PASS_4" hidden="1">[15]XLR_NoRangeSheet!$DH$8</definedName>
    <definedName name="SVOD_1_DDATE" hidden="1">[15]XLR_NoRangeSheet!$EF$8</definedName>
    <definedName name="SVOD_1_INN_CODE" hidden="1">[15]XLR_NoRangeSheet!$EH$8</definedName>
    <definedName name="SVOD_1_IT1_3" hidden="1">[15]XLR_NoRangeSheet!$I$8</definedName>
    <definedName name="SVOD_1_IT1_4" hidden="1">[15]XLR_NoRangeSheet!$BQ$8</definedName>
    <definedName name="SVOD_1_IT2_3" hidden="1">[15]XLR_NoRangeSheet!$Z$8</definedName>
    <definedName name="SVOD_1_IT2_4" hidden="1">[15]XLR_NoRangeSheet!$CH$8</definedName>
    <definedName name="SVOD_1_IT3_3" hidden="1">[15]XLR_NoRangeSheet!$AI$8</definedName>
    <definedName name="SVOD_1_IT3_4" hidden="1">[15]XLR_NoRangeSheet!$CQ$8</definedName>
    <definedName name="SVOD_1_IT4_3" hidden="1">[15]XLR_NoRangeSheet!$AM$8</definedName>
    <definedName name="SVOD_1_IT4_4" hidden="1">[15]XLR_NoRangeSheet!$CU$8</definedName>
    <definedName name="SVOD_1_IT5_3" hidden="1">[15]XLR_NoRangeSheet!$AY$8</definedName>
    <definedName name="SVOD_1_IT5_4" hidden="1">[15]XLR_NoRangeSheet!$DG$8</definedName>
    <definedName name="SVOD_1_KOMMENT" hidden="1">[16]XLR_NoRangeSheet!$CG$8</definedName>
    <definedName name="SVOD_1_MDATE" hidden="1">[15]XLR_NoRangeSheet!$EE$8</definedName>
    <definedName name="SVOD_1_MEMBER_NAME" hidden="1">[15]XLR_NoRangeSheet!$DZ$8</definedName>
    <definedName name="SVOD_1_OKOPF_CODE" hidden="1">[15]XLR_NoRangeSheet!$EJ$8</definedName>
    <definedName name="SVOD_1_OKPO_CODE" hidden="1">[15]XLR_NoRangeSheet!$EG$8</definedName>
    <definedName name="SVOD_1_OKVED_CODE" hidden="1">[15]XLR_NoRangeSheet!$EI$8</definedName>
    <definedName name="SVOD_1_OKVED_NAME" hidden="1">[15]XLR_NoRangeSheet!$EA$8</definedName>
    <definedName name="SVOD_1_OPF_NAME" hidden="1">[15]XLR_NoRangeSheet!$EB$8</definedName>
    <definedName name="SVOD_1_OTP_DATA" hidden="1">[15]XLR_NoRangeSheet!$EL$8</definedName>
    <definedName name="SVOD_1_REPORT_DATE" hidden="1">[15]XLR_NoRangeSheet!$DY$8</definedName>
    <definedName name="SVOD_1_STR1_1_3" hidden="1">[15]XLR_NoRangeSheet!$B$8</definedName>
    <definedName name="SVOD_1_STR1_1_4" hidden="1">[15]XLR_NoRangeSheet!$BJ$8</definedName>
    <definedName name="SVOD_1_STR1_2_3" hidden="1">[15]XLR_NoRangeSheet!$C$8</definedName>
    <definedName name="SVOD_1_STR1_2_4" hidden="1">[15]XLR_NoRangeSheet!$BK$8</definedName>
    <definedName name="SVOD_1_STR1_3_3" hidden="1">[15]XLR_NoRangeSheet!$D$8</definedName>
    <definedName name="SVOD_1_STR1_3_4" hidden="1">[15]XLR_NoRangeSheet!$BL$8</definedName>
    <definedName name="SVOD_1_STR1_4_3" hidden="1">[15]XLR_NoRangeSheet!$E$8</definedName>
    <definedName name="SVOD_1_STR1_4_4" hidden="1">[15]XLR_NoRangeSheet!$BM$8</definedName>
    <definedName name="SVOD_1_STR1_5_3" hidden="1">[15]XLR_NoRangeSheet!$F$8</definedName>
    <definedName name="SVOD_1_STR1_5_4" hidden="1">[15]XLR_NoRangeSheet!$BN$8</definedName>
    <definedName name="SVOD_1_STR1_6_3" hidden="1">[15]XLR_NoRangeSheet!$G$8</definedName>
    <definedName name="SVOD_1_STR1_6_4" hidden="1">[15]XLR_NoRangeSheet!$BO$8</definedName>
    <definedName name="SVOD_1_STR1_7_3" hidden="1">[15]XLR_NoRangeSheet!$H$8</definedName>
    <definedName name="SVOD_1_STR1_7_4" hidden="1">[15]XLR_NoRangeSheet!$BP$8</definedName>
    <definedName name="SVOD_1_STR1_8_3" hidden="1">[16]XLR_NoRangeSheet!$I$8</definedName>
    <definedName name="SVOD_1_STR1_8_4" hidden="1">[16]XLR_NoRangeSheet!$AG$8</definedName>
    <definedName name="SVOD_1_STR2_1_1_3" hidden="1">[15]XLR_NoRangeSheet!$K$8</definedName>
    <definedName name="SVOD_1_STR2_1_1_4" hidden="1">[15]XLR_NoRangeSheet!$BS$8</definedName>
    <definedName name="SVOD_1_STR2_1_2_3" hidden="1">[15]XLR_NoRangeSheet!$L$8</definedName>
    <definedName name="SVOD_1_STR2_1_2_4" hidden="1">[15]XLR_NoRangeSheet!$BT$8</definedName>
    <definedName name="SVOD_1_STR2_1_3" hidden="1">[15]XLR_NoRangeSheet!$J$8</definedName>
    <definedName name="SVOD_1_STR2_1_3_3" hidden="1">[15]XLR_NoRangeSheet!$M$8</definedName>
    <definedName name="SVOD_1_STR2_1_3_4" hidden="1">[15]XLR_NoRangeSheet!$BU$8</definedName>
    <definedName name="SVOD_1_STR2_1_4" hidden="1">[15]XLR_NoRangeSheet!$BR$8</definedName>
    <definedName name="SVOD_1_STR2_1_4_3" hidden="1">[15]XLR_NoRangeSheet!$N$8</definedName>
    <definedName name="SVOD_1_STR2_1_4_4" hidden="1">[15]XLR_NoRangeSheet!$BV$8</definedName>
    <definedName name="SVOD_1_STR2_1_5_3" hidden="1">[15]XLR_NoRangeSheet!$O$8</definedName>
    <definedName name="SVOD_1_STR2_1_5_4" hidden="1">[15]XLR_NoRangeSheet!$BW$8</definedName>
    <definedName name="SVOD_1_STR2_1_6_3" hidden="1">[15]XLR_NoRangeSheet!$P$8</definedName>
    <definedName name="SVOD_1_STR2_1_6_4" hidden="1">[15]XLR_NoRangeSheet!$BX$8</definedName>
    <definedName name="SVOD_1_STR2_1_7_3" hidden="1">[15]XLR_NoRangeSheet!$Q$8</definedName>
    <definedName name="SVOD_1_STR2_1_7_4" hidden="1">[15]XLR_NoRangeSheet!$BY$8</definedName>
    <definedName name="SVOD_1_STR2_2_3" hidden="1">[15]XLR_NoRangeSheet!$R$8</definedName>
    <definedName name="SVOD_1_STR2_2_4" hidden="1">[15]XLR_NoRangeSheet!$BZ$8</definedName>
    <definedName name="SVOD_1_STR2_3_1_3" hidden="1">[15]XLR_NoRangeSheet!$T$8</definedName>
    <definedName name="SVOD_1_STR2_3_1_4" hidden="1">[15]XLR_NoRangeSheet!$CB$8</definedName>
    <definedName name="SVOD_1_STR2_3_3" hidden="1">[15]XLR_NoRangeSheet!$S$8</definedName>
    <definedName name="SVOD_1_STR2_3_4" hidden="1">[15]XLR_NoRangeSheet!$CA$8</definedName>
    <definedName name="SVOD_1_STR2_4_1_3" hidden="1">[15]XLR_NoRangeSheet!$V$8</definedName>
    <definedName name="SVOD_1_STR2_4_1_4" hidden="1">[15]XLR_NoRangeSheet!$CD$8</definedName>
    <definedName name="SVOD_1_STR2_4_3" hidden="1">[15]XLR_NoRangeSheet!$U$8</definedName>
    <definedName name="SVOD_1_STR2_4_4" hidden="1">[15]XLR_NoRangeSheet!$CC$8</definedName>
    <definedName name="SVOD_1_STR2_5_3" hidden="1">[15]XLR_NoRangeSheet!$W$8</definedName>
    <definedName name="SVOD_1_STR2_5_4" hidden="1">[15]XLR_NoRangeSheet!$CE$8</definedName>
    <definedName name="SVOD_1_STR2_6_3" hidden="1">[15]XLR_NoRangeSheet!$X$8</definedName>
    <definedName name="SVOD_1_STR2_6_4" hidden="1">[15]XLR_NoRangeSheet!$CF$8</definedName>
    <definedName name="SVOD_1_STR2_7_3" hidden="1">[15]XLR_NoRangeSheet!$Y$8</definedName>
    <definedName name="SVOD_1_STR2_7_4" hidden="1">[15]XLR_NoRangeSheet!$CG$8</definedName>
    <definedName name="SVOD_1_STR3_1_3" hidden="1">[15]XLR_NoRangeSheet!$AB$8</definedName>
    <definedName name="SVOD_1_STR3_1_4" hidden="1">[15]XLR_NoRangeSheet!$CJ$8</definedName>
    <definedName name="SVOD_1_STR3_2_3" hidden="1">[15]XLR_NoRangeSheet!$AC$8</definedName>
    <definedName name="SVOD_1_STR3_2_4" hidden="1">[15]XLR_NoRangeSheet!$CK$8</definedName>
    <definedName name="SVOD_1_STR3_3" hidden="1">[16]XLR_NoRangeSheet!$O$8</definedName>
    <definedName name="SVOD_1_STR3_3_3" hidden="1">[15]XLR_NoRangeSheet!$AD$8</definedName>
    <definedName name="SVOD_1_STR3_3_4" hidden="1">[15]XLR_NoRangeSheet!$CL$8</definedName>
    <definedName name="SVOD_1_STR3_4" hidden="1">[16]XLR_NoRangeSheet!$AM$8</definedName>
    <definedName name="SVOD_1_STR3_4_1_3" hidden="1">[15]XLR_NoRangeSheet!$AF$8</definedName>
    <definedName name="SVOD_1_STR3_4_1_4" hidden="1">[15]XLR_NoRangeSheet!$CN$8</definedName>
    <definedName name="SVOD_1_STR3_4_2_3" hidden="1">[15]XLR_NoRangeSheet!$AG$8</definedName>
    <definedName name="SVOD_1_STR3_4_2_4" hidden="1">[15]XLR_NoRangeSheet!$CO$8</definedName>
    <definedName name="SVOD_1_STR3_4_3" hidden="1">[15]XLR_NoRangeSheet!$AE$8</definedName>
    <definedName name="SVOD_1_STR3_4_4" hidden="1">[15]XLR_NoRangeSheet!$CM$8</definedName>
    <definedName name="SVOD_1_STR3_5_3" hidden="1">[15]XLR_NoRangeSheet!$AH$8</definedName>
    <definedName name="SVOD_1_STR3_5_4" hidden="1">[15]XLR_NoRangeSheet!$CP$8</definedName>
    <definedName name="SVOD_1_STR4_1_3" hidden="1">[15]XLR_NoRangeSheet!$AJ$8</definedName>
    <definedName name="SVOD_1_STR4_1_4" hidden="1">[15]XLR_NoRangeSheet!$CR$8</definedName>
    <definedName name="SVOD_1_STR4_2_3" hidden="1">[15]XLR_NoRangeSheet!$AK$8</definedName>
    <definedName name="SVOD_1_STR4_2_4" hidden="1">[15]XLR_NoRangeSheet!$CS$8</definedName>
    <definedName name="SVOD_1_STR4_3" hidden="1">[16]XLR_NoRangeSheet!$S$8</definedName>
    <definedName name="SVOD_1_STR4_3_3" hidden="1">[15]XLR_NoRangeSheet!$AL$8</definedName>
    <definedName name="SVOD_1_STR4_3_4" hidden="1">[15]XLR_NoRangeSheet!$CT$8</definedName>
    <definedName name="SVOD_1_STR4_4" hidden="1">[16]XLR_NoRangeSheet!$AQ$8</definedName>
    <definedName name="SVOD_1_STR5_1_3" hidden="1">[15]XLR_NoRangeSheet!$AN$8</definedName>
    <definedName name="SVOD_1_STR5_1_4" hidden="1">[15]XLR_NoRangeSheet!$CV$8</definedName>
    <definedName name="SVOD_1_STR5_1_5" hidden="1">[16]XLR_NoRangeSheet!$BA$8</definedName>
    <definedName name="SVOD_1_STR5_1_6" hidden="1">[16]XLR_NoRangeSheet!$BF$8</definedName>
    <definedName name="SVOD_1_STR5_2_1_3" hidden="1">[15]XLR_NoRangeSheet!$AP$8</definedName>
    <definedName name="SVOD_1_STR5_2_1_4" hidden="1">[15]XLR_NoRangeSheet!$CX$8</definedName>
    <definedName name="SVOD_1_STR5_2_2_3" hidden="1">[15]XLR_NoRangeSheet!$AQ$8</definedName>
    <definedName name="SVOD_1_STR5_2_2_4" hidden="1">[15]XLR_NoRangeSheet!$CY$8</definedName>
    <definedName name="SVOD_1_STR5_2_3" hidden="1">[15]XLR_NoRangeSheet!$AO$8</definedName>
    <definedName name="SVOD_1_STR5_2_3_3" hidden="1">[15]XLR_NoRangeSheet!$AR$8</definedName>
    <definedName name="SVOD_1_STR5_2_3_4" hidden="1">[15]XLR_NoRangeSheet!$CZ$8</definedName>
    <definedName name="SVOD_1_STR5_2_4" hidden="1">[15]XLR_NoRangeSheet!$CW$8</definedName>
    <definedName name="SVOD_1_STR5_2_4_3" hidden="1">[15]XLR_NoRangeSheet!$AS$8</definedName>
    <definedName name="SVOD_1_STR5_2_4_4" hidden="1">[15]XLR_NoRangeSheet!$DA$8</definedName>
    <definedName name="SVOD_1_STR5_2_5" hidden="1">[16]XLR_NoRangeSheet!$BB$8</definedName>
    <definedName name="SVOD_1_STR5_2_5_3" hidden="1">[15]XLR_NoRangeSheet!$AT$8</definedName>
    <definedName name="SVOD_1_STR5_2_5_4" hidden="1">[15]XLR_NoRangeSheet!$DB$8</definedName>
    <definedName name="SVOD_1_STR5_2_6" hidden="1">[16]XLR_NoRangeSheet!$BG$8</definedName>
    <definedName name="SVOD_1_STR5_3_3" hidden="1">[15]XLR_NoRangeSheet!$AU$8</definedName>
    <definedName name="SVOD_1_STR5_3_4" hidden="1">[15]XLR_NoRangeSheet!$DC$8</definedName>
    <definedName name="SVOD_1_STR5_3_5" hidden="1">[16]XLR_NoRangeSheet!$BC$8</definedName>
    <definedName name="SVOD_1_STR5_3_6" hidden="1">[16]XLR_NoRangeSheet!$BH$8</definedName>
    <definedName name="SVOD_1_STR5_4_3" hidden="1">[15]XLR_NoRangeSheet!$AV$8</definedName>
    <definedName name="SVOD_1_STR5_4_4" hidden="1">[15]XLR_NoRangeSheet!$DD$8</definedName>
    <definedName name="SVOD_1_STR5_4_5" hidden="1">[16]XLR_NoRangeSheet!$BD$8</definedName>
    <definedName name="SVOD_1_STR5_4_6" hidden="1">[16]XLR_NoRangeSheet!$BI$8</definedName>
    <definedName name="SVOD_1_STR5_5_3" hidden="1">[15]XLR_NoRangeSheet!$AW$8</definedName>
    <definedName name="SVOD_1_STR5_5_4" hidden="1">[15]XLR_NoRangeSheet!$DE$8</definedName>
    <definedName name="SVOD_1_STR5_5_6" hidden="1">[16]XLR_NoRangeSheet!$BJ$8</definedName>
    <definedName name="SVOD_1_STR5_6_3" hidden="1">[15]XLR_NoRangeSheet!$AX$8</definedName>
    <definedName name="SVOD_1_STR5_6_4" hidden="1">[15]XLR_NoRangeSheet!$DF$8</definedName>
    <definedName name="SVOD_1_STR5_6_5" hidden="1">[16]XLR_NoRangeSheet!$BE$8</definedName>
    <definedName name="SVOD_1_STR5_6_6" hidden="1">[16]XLR_NoRangeSheet!$BK$8</definedName>
    <definedName name="SVOD_1_STR6_1_1_3" hidden="1">[15]XLR_NoRangeSheet!$BB$8</definedName>
    <definedName name="SVOD_1_STR6_1_1_4" hidden="1">[15]XLR_NoRangeSheet!$DJ$8</definedName>
    <definedName name="SVOD_1_STR6_1_3" hidden="1">[15]XLR_NoRangeSheet!$BA$8</definedName>
    <definedName name="SVOD_1_STR6_1_4" hidden="1">[15]XLR_NoRangeSheet!$DI$8</definedName>
    <definedName name="SVOD_1_STR6_2_3" hidden="1">[15]XLR_NoRangeSheet!$BC$8</definedName>
    <definedName name="SVOD_1_STR6_2_4" hidden="1">[15]XLR_NoRangeSheet!$DK$8</definedName>
    <definedName name="SVOD_1_STR6_3_3" hidden="1">[15]XLR_NoRangeSheet!$BD$8</definedName>
    <definedName name="SVOD_1_STR6_3_4" hidden="1">[15]XLR_NoRangeSheet!$DL$8</definedName>
    <definedName name="SVOD_1_STR6_4_3" hidden="1">[15]XLR_NoRangeSheet!$BE$8</definedName>
    <definedName name="SVOD_1_STR6_4_4" hidden="1">[15]XLR_NoRangeSheet!$DM$8</definedName>
    <definedName name="SVOD_1_STR6_5_3" hidden="1">[15]XLR_NoRangeSheet!$BF$8</definedName>
    <definedName name="SVOD_1_STR6_5_4" hidden="1">[15]XLR_NoRangeSheet!$DN$8</definedName>
    <definedName name="SVOD_1_STR6_6_3" hidden="1">[15]XLR_NoRangeSheet!$BG$8</definedName>
    <definedName name="SVOD_1_STR6_6_4" hidden="1">[15]XLR_NoRangeSheet!$DO$8</definedName>
    <definedName name="SVOD_1_STR6_7_3" hidden="1">[15]XLR_NoRangeSheet!$BH$8</definedName>
    <definedName name="SVOD_1_STR6_7_4" hidden="1">[15]XLR_NoRangeSheet!$DP$8</definedName>
    <definedName name="SVOD_1_STR6_8_3" hidden="1">[15]XLR_NoRangeSheet!$BI$8</definedName>
    <definedName name="SVOD_1_STR6_8_4" hidden="1">[15]XLR_NoRangeSheet!$DQ$8</definedName>
    <definedName name="SVOD_1_UTV_DATA" hidden="1">[15]XLR_NoRangeSheet!$EK$8</definedName>
    <definedName name="SVOD_1_YDATE" hidden="1">[15]XLR_NoRangeSheet!$ED$8</definedName>
    <definedName name="SVOD_SUM06_3_V" hidden="1">[17]XLR_NoRangeSheet!$HA$8</definedName>
    <definedName name="SVOD_SUM11_1_V" hidden="1">[17]XLR_NoRangeSheet!$HY$8</definedName>
    <definedName name="SVOD_SUM11_2_V" hidden="1">[17]XLR_NoRangeSheet!$HZ$8</definedName>
    <definedName name="SVOD_SUM11_3_V" hidden="1">[17]XLR_NoRangeSheet!$IA$8</definedName>
    <definedName name="SVOD_SUM12_2_V" hidden="1">[17]XLR_NoRangeSheet!$IB$8</definedName>
    <definedName name="SVOD_SUM12_3_V" hidden="1">[17]XLR_NoRangeSheet!$IC$8</definedName>
    <definedName name="SVOD_SUM12_5_V" hidden="1">[17]XLR_NoRangeSheet!$IE$8</definedName>
    <definedName name="SVOD_SUM12_7_V" hidden="1">[17]XLR_NoRangeSheet!$IG$8</definedName>
    <definedName name="swdefd" hidden="1">{#N/A,#N/A,FALSE,"A";#N/A,#N/A,FALSE,"B"}</definedName>
    <definedName name="swthrt" hidden="1">{#N/A,#N/A,FALSE,"A";#N/A,#N/A,FALSE,"B"}</definedName>
    <definedName name="Swvu.Для._.И.М.." hidden="1">[5]кредпортф!#REF!</definedName>
    <definedName name="syhe" hidden="1">{#N/A,#N/A,FALSE,"A";#N/A,#N/A,FALSE,"B-TOT";#N/A,#N/A,FALSE,"Declaration1";#N/A,#N/A,FALSE,"Spravka1";#N/A,#N/A,FALSE,"A (2)";#N/A,#N/A,FALSE,"B-TOT (2)";#N/A,#N/A,FALSE,"Declaration1 (2)";#N/A,#N/A,FALSE,"Spravka1 (2)"}</definedName>
    <definedName name="Tax_Form202" hidden="1">{#N/A,#N/A,FALSE,"A";#N/A,#N/A,FALSE,"B-TOT";#N/A,#N/A,FALSE,"Declaration1";#N/A,#N/A,FALSE,"Spravka1";#N/A,#N/A,FALSE,"A (2)";#N/A,#N/A,FALSE,"B-TOT (2)";#N/A,#N/A,FALSE,"Declaration1 (2)";#N/A,#N/A,FALSE,"Spravka1 (2)"}</definedName>
    <definedName name="taxcalc" hidden="1">{#N/A,#N/A,FALSE,"A";#N/A,#N/A,FALSE,"B-TOT";#N/A,#N/A,FALSE,"Declaration1";#N/A,#N/A,FALSE,"Spravka1";#N/A,#N/A,FALSE,"A (2)";#N/A,#N/A,FALSE,"B-TOT (2)";#N/A,#N/A,FALSE,"Declaration1 (2)";#N/A,#N/A,FALSE,"Spravka1 (2)"}</definedName>
    <definedName name="Taxes" hidden="1">[18]!Header1-1 &amp; "." &amp; MAX(1,COUNTA(INDEX(#REF!,MATCH([18]!Header1-1,#REF!,FALSE)):#REF!))</definedName>
    <definedName name="tbl_ProdInfo" hidden="1">#REF!</definedName>
    <definedName name="test" hidden="1">{#N/A,#N/A,FALSE,"Aging Summary";#N/A,#N/A,FALSE,"Ratio Analysis";#N/A,#N/A,FALSE,"Test 120 Day Accts";#N/A,#N/A,FALSE,"Tickmarks"}</definedName>
    <definedName name="TextRefCopyRangeCount" hidden="1">18</definedName>
    <definedName name="tfhftsth" hidden="1">{#N/A,#N/A,FALSE,"A";#N/A,#N/A,FALSE,"B"}</definedName>
    <definedName name="thertgrtg" hidden="1">{#N/A,#N/A,FALSE,"A";#N/A,#N/A,FALSE,"B"}</definedName>
    <definedName name="thrtrhdf" hidden="1">{#N/A,#N/A,FALSE,"A";#N/A,#N/A,FALSE,"B-TOT";#N/A,#N/A,FALSE,"Declaration1";#N/A,#N/A,FALSE,"Spravka1";#N/A,#N/A,FALSE,"A (2)";#N/A,#N/A,FALSE,"B-TOT (2)";#N/A,#N/A,FALSE,"Declaration1 (2)";#N/A,#N/A,FALSE,"Spravka1 (2)"}</definedName>
    <definedName name="thshgttt" hidden="1">{#N/A,#N/A,FALSE,"A";#N/A,#N/A,FALSE,"B-TOT";#N/A,#N/A,FALSE,"Declaration1";#N/A,#N/A,FALSE,"Spravka1";#N/A,#N/A,FALSE,"A (2)";#N/A,#N/A,FALSE,"B-TOT (2)";#N/A,#N/A,FALSE,"Declaration1 (2)";#N/A,#N/A,FALSE,"Spravka1 (2)"}</definedName>
    <definedName name="thsthfft" hidden="1">{#N/A,#N/A,FALSE,"A";#N/A,#N/A,FALSE,"B"}</definedName>
    <definedName name="thsthg" hidden="1">{#N/A,#N/A,FALSE,"A";#N/A,#N/A,FALSE,"B-TOT";#N/A,#N/A,FALSE,"Declaration1";#N/A,#N/A,FALSE,"Spravka1";#N/A,#N/A,FALSE,"A (2)";#N/A,#N/A,FALSE,"B-TOT (2)";#N/A,#N/A,FALSE,"Declaration1 (2)";#N/A,#N/A,FALSE,"Spravka1 (2)"}</definedName>
    <definedName name="thtgff" hidden="1">{#N/A,#N/A,FALSE,"A";#N/A,#N/A,FALSE,"B"}</definedName>
    <definedName name="ththth" hidden="1">{#N/A,#N/A,FALSE,"МТВ"}</definedName>
    <definedName name="tjty" hidden="1">{#N/A,#N/A,FALSE,"A";#N/A,#N/A,FALSE,"B"}</definedName>
    <definedName name="tkxsbs" hidden="1">{#N/A,#N/A,FALSE,"A";#N/A,#N/A,FALSE,"B"}</definedName>
    <definedName name="trhthtr"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trhwtrsg" hidden="1">{#N/A,#N/A,FALSE,"A";#N/A,#N/A,FALSE,"B"}</definedName>
    <definedName name="trthn" hidden="1">{#N/A,#N/A,FALSE,"A";#N/A,#N/A,FALSE,"B"}</definedName>
    <definedName name="tshtsgb" hidden="1">{#N/A,#N/A,FALSE,"A";#N/A,#N/A,FALSE,"B"}</definedName>
    <definedName name="tttt"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tttttthfhgf"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twhwrth" hidden="1">{#N/A,#N/A,FALSE,"A";#N/A,#N/A,FALSE,"B"}</definedName>
    <definedName name="tyhytbg" hidden="1">{#N/A,#N/A,FALSE,"A";#N/A,#N/A,FALSE,"B"}</definedName>
    <definedName name="tyjytyj"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tytee" hidden="1">{#N/A,#N/A,FALSE,"A";#N/A,#N/A,FALSE,"B-TOT";#N/A,#N/A,FALSE,"Declaration1";#N/A,#N/A,FALSE,"Spravka1";#N/A,#N/A,FALSE,"A (2)";#N/A,#N/A,FALSE,"B-TOT (2)";#N/A,#N/A,FALSE,"Declaration1 (2)";#N/A,#N/A,FALSE,"Spravka1 (2)"}</definedName>
    <definedName name="ugfkjchjc" hidden="1">{#N/A,#N/A,FALSE,"A";#N/A,#N/A,FALSE,"B"}</definedName>
    <definedName name="ughf" hidden="1">{#N/A,#N/A,FALSE,"A";#N/A,#N/A,FALSE,"B-TOT";#N/A,#N/A,FALSE,"Declaration1";#N/A,#N/A,FALSE,"Spravka1";#N/A,#N/A,FALSE,"A (2)";#N/A,#N/A,FALSE,"B-TOT (2)";#N/A,#N/A,FALSE,"Declaration1 (2)";#N/A,#N/A,FALSE,"Spravka1 (2)"}</definedName>
    <definedName name="uihgnhg" hidden="1">{#N/A,#N/A,FALSE,"A";#N/A,#N/A,FALSE,"B"}</definedName>
    <definedName name="uj" hidden="1">{#N/A,#N/A,FALSE,"A";#N/A,#N/A,FALSE,"B"}</definedName>
    <definedName name="ukfhdd" hidden="1">{#N/A,#N/A,FALSE,"A";#N/A,#N/A,FALSE,"B-TOT";#N/A,#N/A,FALSE,"Declaration1";#N/A,#N/A,FALSE,"Spravka1";#N/A,#N/A,FALSE,"A (2)";#N/A,#N/A,FALSE,"B-TOT (2)";#N/A,#N/A,FALSE,"Declaration1 (2)";#N/A,#N/A,FALSE,"Spravka1 (2)"}</definedName>
    <definedName name="ukjhgghc" hidden="1">{#N/A,#N/A,FALSE,"A";#N/A,#N/A,FALSE,"B"}</definedName>
    <definedName name="uyyj" hidden="1">{#N/A,#N/A,FALSE,"A";#N/A,#N/A,FALSE,"B"}</definedName>
    <definedName name="V" hidden="1">{#N/A,#N/A,FALSE,"Aging Summary";#N/A,#N/A,FALSE,"Ratio Analysis";#N/A,#N/A,FALSE,"Test 120 Day Accts";#N/A,#N/A,FALSE,"Tickmarks"}</definedName>
    <definedName name="vbrtr" hidden="1">{#N/A,#N/A,FALSE,"A";#N/A,#N/A,FALSE,"B"}</definedName>
    <definedName name="vbvnvc"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vcbx" hidden="1">{#N/A,#N/A,FALSE,"A";#N/A,#N/A,FALSE,"B-TOT";#N/A,#N/A,FALSE,"Declaration1";#N/A,#N/A,FALSE,"Spravka1";#N/A,#N/A,FALSE,"A (2)";#N/A,#N/A,FALSE,"B-TOT (2)";#N/A,#N/A,FALSE,"Declaration1 (2)";#N/A,#N/A,FALSE,"Spravka1 (2)"}</definedName>
    <definedName name="vcxbgcht" hidden="1">{#N/A,#N/A,FALSE,"A";#N/A,#N/A,FALSE,"B"}</definedName>
    <definedName name="vdv" hidden="1">{#N/A,#N/A,FALSE,"A";#N/A,#N/A,FALSE,"B-TOT";#N/A,#N/A,FALSE,"Declaration1";#N/A,#N/A,FALSE,"Spravka1";#N/A,#N/A,FALSE,"A (2)";#N/A,#N/A,FALSE,"B-TOT (2)";#N/A,#N/A,FALSE,"Declaration1 (2)";#N/A,#N/A,FALSE,"Spravka1 (2)"}</definedName>
    <definedName name="vergvx" hidden="1">{#N/A,#N/A,FALSE,"A";#N/A,#N/A,FALSE,"B"}</definedName>
    <definedName name="vgjhgj" hidden="1">{#N/A,#N/A,FALSE,"A";#N/A,#N/A,FALSE,"B"}</definedName>
    <definedName name="vrvr" hidden="1">{#N/A,#N/A,FALSE,"A";#N/A,#N/A,FALSE,"B-TOT";#N/A,#N/A,FALSE,"Declaration1";#N/A,#N/A,FALSE,"Spravka1";#N/A,#N/A,FALSE,"A (2)";#N/A,#N/A,FALSE,"B-TOT (2)";#N/A,#N/A,FALSE,"Declaration1 (2)";#N/A,#N/A,FALSE,"Spravka1 (2)"}</definedName>
    <definedName name="wd" hidden="1">{#N/A,#N/A,FALSE,"A";#N/A,#N/A,FALSE,"B"}</definedName>
    <definedName name="wdewd" hidden="1">{#N/A,#N/A,FALSE,"A";#N/A,#N/A,FALSE,"B"}</definedName>
    <definedName name="weded" hidden="1">{#N/A,#N/A,FALSE,"A";#N/A,#N/A,FALSE,"B"}</definedName>
    <definedName name="wedwe" hidden="1">{#N/A,#N/A,FALSE,"A";#N/A,#N/A,FALSE,"B"}</definedName>
    <definedName name="wef" hidden="1">{#N/A,#N/A,FALSE,"A";#N/A,#N/A,FALSE,"B-TOT";#N/A,#N/A,FALSE,"Declaration1";#N/A,#N/A,FALSE,"Spravka1";#N/A,#N/A,FALSE,"A (2)";#N/A,#N/A,FALSE,"B-TOT (2)";#N/A,#N/A,FALSE,"Declaration1 (2)";#N/A,#N/A,FALSE,"Spravka1 (2)"}</definedName>
    <definedName name="wefdefde" hidden="1">{#N/A,#N/A,FALSE,"A";#N/A,#N/A,FALSE,"B"}</definedName>
    <definedName name="wefew" hidden="1">{#N/A,#N/A,FALSE,"A";#N/A,#N/A,FALSE,"B"}</definedName>
    <definedName name="wefewf" hidden="1">{#N/A,#N/A,FALSE,"A";#N/A,#N/A,FALSE,"B"}</definedName>
    <definedName name="wefref" hidden="1">{#N/A,#N/A,FALSE,"A";#N/A,#N/A,FALSE,"B"}</definedName>
    <definedName name="wefwef" hidden="1">{#N/A,#N/A,FALSE,"A";#N/A,#N/A,FALSE,"B"}</definedName>
    <definedName name="wegfds" hidden="1">{#N/A,#N/A,FALSE,"A";#N/A,#N/A,FALSE,"B"}</definedName>
    <definedName name="wegffg" hidden="1">{#N/A,#N/A,FALSE,"A";#N/A,#N/A,FALSE,"B-TOT";#N/A,#N/A,FALSE,"Declaration1";#N/A,#N/A,FALSE,"Spravka1";#N/A,#N/A,FALSE,"A (2)";#N/A,#N/A,FALSE,"B-TOT (2)";#N/A,#N/A,FALSE,"Declaration1 (2)";#N/A,#N/A,FALSE,"Spravka1 (2)"}</definedName>
    <definedName name="wegs" hidden="1">{#N/A,#N/A,FALSE,"A";#N/A,#N/A,FALSE,"B"}</definedName>
    <definedName name="wer" hidden="1">{#N/A,#N/A,FALSE,"A";#N/A,#N/A,FALSE,"B-TOT";#N/A,#N/A,FALSE,"Declaration1";#N/A,#N/A,FALSE,"Spravka1";#N/A,#N/A,FALSE,"A (2)";#N/A,#N/A,FALSE,"B-TOT (2)";#N/A,#N/A,FALSE,"Declaration1 (2)";#N/A,#N/A,FALSE,"Spravka1 (2)"}</definedName>
    <definedName name="wergfd" hidden="1">{#N/A,#N/A,FALSE,"A";#N/A,#N/A,FALSE,"B"}</definedName>
    <definedName name="wes" hidden="1">{#N/A,#N/A,FALSE,"A";#N/A,#N/A,FALSE,"B"}</definedName>
    <definedName name="wewq"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wfds" hidden="1">{#N/A,#N/A,FALSE,"A";#N/A,#N/A,FALSE,"B-TOT";#N/A,#N/A,FALSE,"Declaration1";#N/A,#N/A,FALSE,"Spravka1";#N/A,#N/A,FALSE,"A (2)";#N/A,#N/A,FALSE,"B-TOT (2)";#N/A,#N/A,FALSE,"Declaration1 (2)";#N/A,#N/A,FALSE,"Spravka1 (2)"}</definedName>
    <definedName name="wqeqweqwe"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wqewr" hidden="1">{#N/A,#N/A,FALSE,"A";#N/A,#N/A,FALSE,"B"}</definedName>
    <definedName name="wreythg" hidden="1">{#N/A,#N/A,FALSE,"A";#N/A,#N/A,FALSE,"B-TOT";#N/A,#N/A,FALSE,"Declaration1";#N/A,#N/A,FALSE,"Spravka1";#N/A,#N/A,FALSE,"A (2)";#N/A,#N/A,FALSE,"B-TOT (2)";#N/A,#N/A,FALSE,"Declaration1 (2)";#N/A,#N/A,FALSE,"Spravka1 (2)"}</definedName>
    <definedName name="wrn.1999calc." hidden="1">{#N/A,#N/A,FALSE,"A";#N/A,#N/A,FALSE,"B-TOT";#N/A,#N/A,FALSE,"Declaration1";#N/A,#N/A,FALSE,"Spravka1";#N/A,#N/A,FALSE,"A (2)";#N/A,#N/A,FALSE,"B-TOT (2)"}</definedName>
    <definedName name="wrn.4._.п." hidden="1">{#N/A,#N/A,FALSE,"Sheet5";#N/A,#N/A,FALSE,"Sheet3";#N/A,#N/A,FALSE,"Sheet4";#N/A,#N/A,FALSE,"Sheet1"}</definedName>
    <definedName name="wrn.Aging._.and._.Trend._.Analysis." localSheetId="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1" hidden="1">{#N/A,#N/A,FALSE,"Aging Summary";#N/A,#N/A,FALSE,"Ratio Analysis";#N/A,#N/A,FALSE,"Test 120 Day Accts";#N/A,#N/A,FALSE,"Tickmarks"}</definedName>
    <definedName name="wrn.ALL._.GRAPHS." hidden="1">{"IT",#N/A,FALSE,"GRAPHS";"Services",#N/A,FALSE,"GRAPHS";"Subsurface",#N/A,FALSE,"GRAPHS";"Production",#N/A,FALSE,"GRAPHS";"Facilities",#N/A,FALSE,"GRAPHS";"Pipeline &amp; Terminal",#N/A,FALSE,"GRAPHS";"Safety",#N/A,FALSE,"GRAPHS";"Commercial",#N/A,FALSE,"GRAPHS"}</definedName>
    <definedName name="wrn.BOOK1.XLS." hidden="1">{#N/A,#N/A,FALSE,"Sheet1"}</definedName>
    <definedName name="wrn.kumkol." hidden="1">{#N/A,#N/A,FALSE,"Сентябрь";#N/A,#N/A,FALSE,"Пояснительная сентябре 99"}</definedName>
    <definedName name="wrn.Reporting." hidden="1">{#N/A,#N/A,FALSE,"A";#N/A,#N/A,FALSE,"B"}</definedName>
    <definedName name="wrn.Исполнение._.сметы._.затрат." hidden="1">{#N/A,#N/A,FALSE,"Лист15"}</definedName>
    <definedName name="wrn.Исполнение._.смкты._.затарат." hidden="1">{#N/A,#N/A,FALSE,"Лист15"}</definedName>
    <definedName name="wrn.Сравнение._.с._.отраслями." hidden="1">{#N/A,#N/A,TRUE,"Лист1";#N/A,#N/A,TRUE,"Лист2";#N/A,#N/A,TRUE,"Лист3"}</definedName>
    <definedName name="wrn.станд." hidden="1">{#N/A,#N/A,FALSE,"30";#N/A,#N/A,FALSE,"29";#N/A,#N/A,FALSE,"28";#N/A,#N/A,FALSE,"27";#N/A,#N/A,FALSE,"26";#N/A,#N/A,FALSE,"25";#N/A,#N/A,FALSE,"24";#N/A,#N/A,FALSE,"23";#N/A,#N/A,FALSE,"22";#N/A,#N/A,FALSE,"21";#N/A,#N/A,FALSE,"20";#N/A,#N/A,FALSE,"19";#N/A,#N/A,FALSE,"18"}</definedName>
    <definedName name="wrthtrw" hidden="1">{#N/A,#N/A,FALSE,"A";#N/A,#N/A,FALSE,"B-TOT";#N/A,#N/A,FALSE,"Declaration1";#N/A,#N/A,FALSE,"Spravka1";#N/A,#N/A,FALSE,"A (2)";#N/A,#N/A,FALSE,"B-TOT (2)";#N/A,#N/A,FALSE,"Declaration1 (2)";#N/A,#N/A,FALSE,"Spravka1 (2)"}</definedName>
    <definedName name="wrthytrwh" hidden="1">{#N/A,#N/A,FALSE,"A";#N/A,#N/A,FALSE,"B"}</definedName>
    <definedName name="wrwer33"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wsdss" hidden="1">{#N/A,#N/A,FALSE,"A";#N/A,#N/A,FALSE,"B"}</definedName>
    <definedName name="wthw" hidden="1">{#N/A,#N/A,FALSE,"A";#N/A,#N/A,FALSE,"B-TOT";#N/A,#N/A,FALSE,"Declaration1";#N/A,#N/A,FALSE,"Spravka1";#N/A,#N/A,FALSE,"A (2)";#N/A,#N/A,FALSE,"B-TOT (2)";#N/A,#N/A,FALSE,"Declaration1 (2)";#N/A,#N/A,FALSE,"Spravka1 (2)"}</definedName>
    <definedName name="wtrhrwh" hidden="1">{#N/A,#N/A,FALSE,"A";#N/A,#N/A,FALSE,"B-TOT";#N/A,#N/A,FALSE,"Declaration1";#N/A,#N/A,FALSE,"Spravka1";#N/A,#N/A,FALSE,"A (2)";#N/A,#N/A,FALSE,"B-TOT (2)";#N/A,#N/A,FALSE,"Declaration1 (2)";#N/A,#N/A,FALSE,"Spravka1 (2)"}</definedName>
    <definedName name="wtrhwtr" hidden="1">{#N/A,#N/A,FALSE,"A";#N/A,#N/A,FALSE,"B"}</definedName>
    <definedName name="wtrwg" hidden="1">{#N/A,#N/A,FALSE,"A";#N/A,#N/A,FALSE,"B"}</definedName>
    <definedName name="wtryy" hidden="1">{#N/A,#N/A,FALSE,"A";#N/A,#N/A,FALSE,"B"}</definedName>
    <definedName name="wvu.Для._.И.М.." hidden="1">{TRUE,TRUE,-2,-15.8,483.6,261,FALSE,TRUE,TRUE,TRUE,0,1,#N/A,2,#N/A,30.9152542372881,5.08695652173913,1,FALSE,FALSE,3,TRUE,1,FALSE,100,"Swvu.Для._.И.М..","ACwvu.Для._.И.М..",#N/A,FALSE,FALSE,0.196850393700787,0.196850393700787,0.47244094488189,0.47244094488189,2,"&amp;CКредитный портфель по состоянию на 01.06.99г.","Страница &amp;P из &amp;N",TRUE,FALSE,FALSE,FALSE,1,67,#N/A,#N/A,FALSE,"=C21,R1:R3","Rwvu.Для._.И.М..",#N/A,FALSE,FALSE,TRUE,9,300,300,FALSE,FALSE,TRUE,TRUE,TRUE}</definedName>
    <definedName name="wvu.Ревизорам." hidden="1">{TRUE,TRUE,-2,-15.8,483.6,261,FALSE,TRUE,TRUE,TRUE,0,1,#N/A,1,#N/A,29.8133333333333,5.58139534883721,1,FALSE,FALSE,3,TRUE,1,FALSE,100,"Swvu.Ревизорам.","ACwvu.Ревизорам.",#N/A,FALSE,FALSE,0.196850393700787,0.196850393700787,0.47244094488189,0.47244094488189,2,"&amp;CКредитный портфель по состоянию на 01.06.99г.","Страница &amp;P из &amp;N",TRUE,FALSE,FALSE,FALSE,1,#N/A,1,30,FALSE,"=C21,R1:R3","Rwvu.Ревизорам.",#N/A,FALSE,FALSE,FALSE,9,300,300,FALSE,FALSE,TRUE,TRUE,TRUE}</definedName>
    <definedName name="wwe" hidden="1">{#N/A,#N/A,FALSE,"Aging Summary";#N/A,#N/A,FALSE,"Ratio Analysis";#N/A,#N/A,FALSE,"Test 120 Day Accts";#N/A,#N/A,FALSE,"Tickmarks"}</definedName>
    <definedName name="www" hidden="1">{#N/A,#N/A,FALSE,"Сентябрь";#N/A,#N/A,FALSE,"Пояснительная сентябре 99"}</definedName>
    <definedName name="wwww" hidden="1">{#N/A,#N/A,FALSE,"Aging Summary";#N/A,#N/A,FALSE,"Ratio Analysis";#N/A,#N/A,FALSE,"Test 120 Day Accts";#N/A,#N/A,FALSE,"Tickmarks"}</definedName>
    <definedName name="wwwwwwwwwwwww" hidden="1">{#N/A,#N/A,FALSE,"A";#N/A,#N/A,FALSE,"B-TOT";#N/A,#N/A,FALSE,"Declaration1";#N/A,#N/A,FALSE,"Spravka1";#N/A,#N/A,FALSE,"A (2)";#N/A,#N/A,FALSE,"B-TOT (2)";#N/A,#N/A,FALSE,"Declaration1 (2)";#N/A,#N/A,FALSE,"Spravka1 (2)"}</definedName>
    <definedName name="xgrtgw" hidden="1">{#N/A,#N/A,FALSE,"A";#N/A,#N/A,FALSE,"B"}</definedName>
    <definedName name="XLRPARAMS_BALANCE" hidden="1">[19]XLR_NoRangeSheet!$B$6</definedName>
    <definedName name="XLRPARAMS_PAR" hidden="1">[19]XLR_NoRangeSheet!$C$6</definedName>
    <definedName name="XREF_COLUMN_1" hidden="1">#REF!</definedName>
    <definedName name="XRefActiveRow" hidden="1">#REF!</definedName>
    <definedName name="XRefColumnsCount" hidden="1">1</definedName>
    <definedName name="XRefCopy1" hidden="1">#REF!</definedName>
    <definedName name="XRefCopyRangeCount" hidden="1">1</definedName>
    <definedName name="XRefPasteRangeCount" hidden="1">1</definedName>
    <definedName name="Y" hidden="1">{#N/A,#N/A,FALSE,"Aging Summary";#N/A,#N/A,FALSE,"Ratio Analysis";#N/A,#N/A,FALSE,"Test 120 Day Accts";#N/A,#N/A,FALSE,"Tickmarks"}</definedName>
    <definedName name="yhtyr" hidden="1">{#N/A,#N/A,FALSE,"A";#N/A,#N/A,FALSE,"B-TOT";#N/A,#N/A,FALSE,"Declaration1";#N/A,#N/A,FALSE,"Spravka1";#N/A,#N/A,FALSE,"A (2)";#N/A,#N/A,FALSE,"B-TOT (2)";#N/A,#N/A,FALSE,"Declaration1 (2)";#N/A,#N/A,FALSE,"Spravka1 (2)"}</definedName>
    <definedName name="yikkk"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yjkyj" hidden="1">{#N/A,#N/A,FALSE,"A";#N/A,#N/A,FALSE,"B"}</definedName>
    <definedName name="yjuj" hidden="1">{#N/A,#N/A,FALSE,"A";#N/A,#N/A,FALSE,"B"}</definedName>
    <definedName name="ytje" hidden="1">{#N/A,#N/A,FALSE,"A";#N/A,#N/A,FALSE,"B"}</definedName>
    <definedName name="ytr" hidden="1">{#N/A,#N/A,FALSE,"A";#N/A,#N/A,FALSE,"B-TOT";#N/A,#N/A,FALSE,"Declaration1";#N/A,#N/A,FALSE,"Spravka1";#N/A,#N/A,FALSE,"A (2)";#N/A,#N/A,FALSE,"B-TOT (2)";#N/A,#N/A,FALSE,"Declaration1 (2)";#N/A,#N/A,FALSE,"Spravka1 (2)"}</definedName>
    <definedName name="yui"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yuj" hidden="1">{#N/A,#N/A,FALSE,"A";#N/A,#N/A,FALSE,"B"}</definedName>
    <definedName name="yukuyk" hidden="1">{#N/A,#N/A,FALSE,"A";#N/A,#N/A,FALSE,"B"}</definedName>
    <definedName name="Z" hidden="1">{#N/A,#N/A,FALSE,"Aging Summary";#N/A,#N/A,FALSE,"Ratio Analysis";#N/A,#N/A,FALSE,"Test 120 Day Accts";#N/A,#N/A,FALSE,"Tickmarks"}</definedName>
    <definedName name="Z_1798C8BD_0941_11D4_9117_00A024280731_.wvu.PrintTitles" hidden="1">[5]кредпортф!$U:$U,[5]кредпортф!$1:$4</definedName>
    <definedName name="Z_1798C8BE_0941_11D4_9117_00A024280731_.wvu.PrintTitles" hidden="1">[5]кредпортф!$U:$U,[5]кредпортф!$1:$4</definedName>
    <definedName name="Z_2BB3C4A3_BDDD_11D3_8A48_0020AF27A350_.wvu.Cols" hidden="1">[5]кредпортф!#REF!,[5]кредпортф!$E:$T,[5]кредпортф!$V:$W,[5]кредпортф!$Y:$Z,[5]кредпортф!$AB:$AB,[5]кредпортф!$AF:$AF,[5]кредпортф!$AH:$AM,[5]кредпортф!$AR:$AU,[5]кредпортф!$AX:$AY,[5]кредпортф!$BA:$BA,[5]кредпортф!$BC:$BI,[5]кредпортф!$BK:$BO</definedName>
    <definedName name="Z_2BB3C4A3_BDDD_11D3_8A48_0020AF27A350_.wvu.PrintTitles" hidden="1">[5]кредпортф!$T:$T,[5]кредпортф!$1:$4</definedName>
    <definedName name="Z_2BB3C4A4_BDDD_11D3_8A48_0020AF27A350_.wvu.Cols" hidden="1">[5]кредпортф!#REF!,[5]кредпортф!$E:$S,[5]кредпортф!$V:$W,[5]кредпортф!$Y:$Z,[5]кредпортф!$AB:$AB,[5]кредпортф!$AF:$AF,[5]кредпортф!$AH:$AJ,[5]кредпортф!$AM:$AM,[5]кредпортф!$AR:$AU,[5]кредпортф!$AX:$AY,[5]кредпортф!$BA:$BA,[5]кредпортф!$BC:$BI,[5]кредпортф!$BM:$BO</definedName>
    <definedName name="Z_2BB3C4A4_BDDD_11D3_8A48_0020AF27A350_.wvu.PrintTitles" hidden="1">[5]кредпортф!$T:$T,[5]кредпортф!$1:$4</definedName>
    <definedName name="Z_329EC840_A187_11D3_9A0A_080009EBAE0C_.wvu.Cols" hidden="1">[5]кредпортф!#REF!,[5]кредпортф!$E:$S,[5]кредпортф!$V:$W,[5]кредпортф!$Y:$Z,[5]кредпортф!$AB:$AB,[5]кредпортф!$AF:$AF,[5]кредпортф!$AH:$AJ,[5]кредпортф!$AM:$AM,[5]кредпортф!$AR:$AU,[5]кредпортф!$AX:$AY,[5]кредпортф!$BA:$BA,[5]кредпортф!$BC:$BI,[5]кредпортф!$BM:$BR</definedName>
    <definedName name="Z_329EC840_A187_11D3_9A0A_080009EBAE0C_.wvu.PrintTitles" hidden="1">[5]кредпортф!$T:$T,[5]кредпортф!$1:$4</definedName>
    <definedName name="Z_441145D4_016E_11D4_8468_00A024EB33FF_.wvu.PrintTitles" hidden="1">[5]кредпортф!$T:$T,[5]кредпортф!$1:$4</definedName>
    <definedName name="Z_441145D5_016E_11D4_8468_00A024EB33FF_.wvu.PrintTitles" hidden="1">[5]кредпортф!$T:$T,[5]кредпортф!$1:$4</definedName>
    <definedName name="Z_441145DC_016E_11D4_8468_00A024EB33FF_.wvu.PrintTitles" hidden="1">[5]кредпортф!$T:$T,[5]кредпортф!$1:$4</definedName>
    <definedName name="Z_441145DD_016E_11D4_8468_00A024EB33FF_.wvu.PrintTitles" hidden="1">[5]кредпортф!$T:$T,[5]кредпортф!$1:$4</definedName>
    <definedName name="Z_441145E4_016E_11D4_8468_00A024EB33FF_.wvu.PrintTitles" hidden="1">[5]кредпортф!$T:$T,[5]кредпортф!$1:$4</definedName>
    <definedName name="Z_441145E5_016E_11D4_8468_00A024EB33FF_.wvu.PrintTitles" hidden="1">[5]кредпортф!$T:$T,[5]кредпортф!$1:$4</definedName>
    <definedName name="Z_441145E8_016E_11D4_8468_00A024EB33FF_.wvu.Cols" hidden="1">#REF!,#REF!,#REF!,#REF!,#REF!,#REF!,#REF!,#REF!,#REF!,#REF!,#REF!,#REF!</definedName>
    <definedName name="Z_441145E8_016E_11D4_8468_00A024EB33FF_.wvu.FilterData" hidden="1">#REF!</definedName>
    <definedName name="Z_441145E8_016E_11D4_8468_00A024EB33FF_.wvu.PrintArea" hidden="1">#REF!</definedName>
    <definedName name="Z_441145E8_016E_11D4_8468_00A024EB33FF_.wvu.PrintTitles" hidden="1">#REF!,#REF!</definedName>
    <definedName name="Z_573BFCAC_6504_11D3_9A0A_080009EBAE0C_.wvu.Cols" hidden="1">[5]кредпортф!#REF!,[5]кредпортф!$E:$S,[5]кредпортф!$V:$W,[5]кредпортф!$Y:$Z,[5]кредпортф!$AB:$AB,[5]кредпортф!$AF:$AF,[5]кредпортф!$AH:$AJ,[5]кредпортф!$AM:$AM,[5]кредпортф!$AR:$AU,[5]кредпортф!$AX:$AY,[5]кредпортф!$BA:$BA,[5]кредпортф!$BC:$BI,[5]кредпортф!$BM:$BO</definedName>
    <definedName name="Z_573BFCAC_6504_11D3_9A0A_080009EBAE0C_.wvu.PrintTitles" hidden="1">[5]кредпортф!$T:$T,[5]кредпортф!$1:$4</definedName>
    <definedName name="Z_573BFCB6_6504_11D3_9A0A_080009EBAE0C_.wvu.Cols" hidden="1">[5]кредпортф!#REF!,[5]кредпортф!$E:$S,[5]кредпортф!$U:$AC,[5]кредпортф!$AE:$AM,[5]кредпортф!$AR:$BC,[5]кредпортф!$BE:$BE,[5]кредпортф!$BG:$BH,[5]кредпортф!$BJ:$BT</definedName>
    <definedName name="Z_573BFCB6_6504_11D3_9A0A_080009EBAE0C_.wvu.PrintTitles" hidden="1">[5]кредпортф!$T:$T,[5]кредпортф!$1:$4</definedName>
    <definedName name="Z_573BFCB7_6504_11D3_9A0A_080009EBAE0C_.wvu.Cols" hidden="1">[5]кредпортф!#REF!,[5]кредпортф!$E:$S,[5]кредпортф!$U:$AC,[5]кредпортф!$AE:$AM,[5]кредпортф!$AR:$BO</definedName>
    <definedName name="Z_573BFCB7_6504_11D3_9A0A_080009EBAE0C_.wvu.PrintTitles" hidden="1">[5]кредпортф!$T:$T,[5]кредпортф!$1:$4</definedName>
    <definedName name="Z_6AFBD099_4366_11D4_9117_00A024280731_.wvu.FilterData" hidden="1">#REF!</definedName>
    <definedName name="Z_6AFBD099_4366_11D4_9117_00A024280731_.wvu.PrintArea" hidden="1">#REF!</definedName>
    <definedName name="Z_6AFBD099_4366_11D4_9117_00A024280731_.wvu.PrintTitles" hidden="1">#REF!,#REF!</definedName>
    <definedName name="Z_6AFBD09D_4366_11D4_9117_00A024280731_.wvu.FilterData" hidden="1">#REF!</definedName>
    <definedName name="Z_6AFBD09D_4366_11D4_9117_00A024280731_.wvu.PrintArea" hidden="1">#REF!</definedName>
    <definedName name="Z_6AFBD09D_4366_11D4_9117_00A024280731_.wvu.PrintTitles" hidden="1">#REF!,#REF!</definedName>
    <definedName name="Z_71C50541_87A4_11D3_9A0A_080009EBAE0C_.wvu.Cols" hidden="1">[5]кредпортф!#REF!,[5]кредпортф!$E:$T,[5]кредпортф!$V:$W,[5]кредпортф!$Y:$Z,[5]кредпортф!$AB:$AB,[5]кредпортф!$AF:$AF,[5]кредпортф!$AH:$AM,[5]кредпортф!$AR:$AU,[5]кредпортф!$AX:$AY,[5]кредпортф!$BA:$BA,[5]кредпортф!$BC:$BI,[5]кредпортф!$BK:$BR</definedName>
    <definedName name="Z_71C50541_87A4_11D3_9A0A_080009EBAE0C_.wvu.PrintTitles" hidden="1">[5]кредпортф!$T:$T,[5]кредпортф!$1:$4</definedName>
    <definedName name="Z_895EB980_BDF5_11D3_8A48_0020AF27A350_.wvu.Cols" hidden="1">[5]кредпортф!#REF!,[5]кредпортф!$E:$T,[5]кредпортф!$V:$W,[5]кредпортф!$Y:$Z,[5]кредпортф!$AB:$AB,[5]кредпортф!$AF:$AF,[5]кредпортф!$AH:$AM,[5]кредпортф!$AR:$AU,[5]кредпортф!$AX:$AY,[5]кредпортф!$BA:$BA,[5]кредпортф!$BC:$BI,[5]кредпортф!$BK:$BO</definedName>
    <definedName name="Z_895EB980_BDF5_11D3_8A48_0020AF27A350_.wvu.PrintTitles" hidden="1">[5]кредпортф!$T:$T,[5]кредпортф!$1:$4</definedName>
    <definedName name="Z_895EB981_BDF5_11D3_8A48_0020AF27A350_.wvu.Cols" hidden="1">[5]кредпортф!#REF!,[5]кредпортф!$E:$S,[5]кредпортф!$V:$W,[5]кредпортф!$Y:$Z,[5]кредпортф!$AB:$AB,[5]кредпортф!$AF:$AF,[5]кредпортф!$AH:$AJ,[5]кредпортф!$AM:$AM,[5]кредпортф!$AR:$AU,[5]кредпортф!$AX:$AY,[5]кредпортф!$BA:$BA,[5]кредпортф!$BC:$BI,[5]кредпортф!$BM:$BO</definedName>
    <definedName name="Z_895EB981_BDF5_11D3_8A48_0020AF27A350_.wvu.PrintTitles" hidden="1">[5]кредпортф!$T:$T,[5]кредпортф!$1:$4</definedName>
    <definedName name="Z_8E64FCAB_04BD_11D4_8A4A_006097BB52B9_.wvu.PrintTitles" hidden="1">[5]кредпортф!$U:$U,[5]кредпортф!$1:$4</definedName>
    <definedName name="Z_8E64FCAC_04BD_11D4_8A4A_006097BB52B9_.wvu.PrintTitles" hidden="1">[5]кредпортф!$U:$U,[5]кредпортф!$1:$4</definedName>
    <definedName name="Z_94DA07B9_6149_11D3_9A0A_080009EBAE0C_.wvu.Cols" hidden="1">[5]кредпортф!#REF!,[5]кредпортф!$E:$T,[5]кредпортф!$V:$W,[5]кредпортф!$Y:$Z,[5]кредпортф!$AB:$AB,[5]кредпортф!$AF:$AF,[5]кредпортф!$AH:$AM,[5]кредпортф!$AR:$AU,[5]кредпортф!$AX:$AY,[5]кредпортф!$BA:$BA,[5]кредпортф!$BC:$BI,[5]кредпортф!$BK:$BO</definedName>
    <definedName name="Z_94DA07B9_6149_11D3_9A0A_080009EBAE0C_.wvu.PrintTitles" hidden="1">[5]кредпортф!$T:$T,[5]кредпортф!$1:$4</definedName>
    <definedName name="Z_94DA07BC_6149_11D3_9A0A_080009EBAE0C_.wvu.Cols" hidden="1">[5]кредпортф!#REF!,[5]кредпортф!$E:$S,[5]кредпортф!$V:$W,[5]кредпортф!$Y:$Z,[5]кредпортф!$AB:$AB,[5]кредпортф!$AF:$AF,[5]кредпортф!$AH:$AJ,[5]кредпортф!$AM:$AM,[5]кредпортф!$AR:$AU,[5]кредпортф!$AX:$AY,[5]кредпортф!$BA:$BA,[5]кредпортф!$BC:$BI,[5]кредпортф!$BM:$BO</definedName>
    <definedName name="Z_94DA07BC_6149_11D3_9A0A_080009EBAE0C_.wvu.PrintTitles" hidden="1">[5]кредпортф!$T:$T,[5]кредпортф!$1:$4</definedName>
    <definedName name="Z_97D7778C_048C_11D4_8468_00A024EB33FF_.wvu.PrintTitles" hidden="1">[5]кредпортф!$T:$T,[5]кредпортф!$1:$4</definedName>
    <definedName name="Z_97D7778D_048C_11D4_8468_00A024EB33FF_.wvu.PrintTitles" hidden="1">[5]кредпортф!$T:$T,[5]кредпортф!$1:$4</definedName>
    <definedName name="Z_9B021F13_0496_11D4_8A4A_006097BB52B9_.wvu.PrintTitles" hidden="1">[5]кредпортф!$T:$T,[5]кредпортф!$1:$4</definedName>
    <definedName name="Z_9B021F14_0496_11D4_8A4A_006097BB52B9_.wvu.PrintTitles" hidden="1">[5]кредпортф!$T:$T,[5]кредпортф!$1:$4</definedName>
    <definedName name="Z_9B021F6F_0496_11D4_8A4A_006097BB52B9_.wvu.PrintTitles" hidden="1">[5]кредпортф!$T:$T,[5]кредпортф!$1:$4</definedName>
    <definedName name="Z_9B021F70_0496_11D4_8A4A_006097BB52B9_.wvu.PrintTitles" hidden="1">[5]кредпортф!$T:$T,[5]кредпортф!$1:$4</definedName>
    <definedName name="Z_9C23E064_404E_11D3_9A0A_080009EBAE0C_.wvu.Cols" hidden="1">[5]кредпортф!#REF!,[5]кредпортф!$E:$T,[5]кредпортф!$V:$W,[5]кредпортф!$Y:$Z,[5]кредпортф!$AB:$AB,[5]кредпортф!$AF:$AF,[5]кредпортф!$AH:$AM,[5]кредпортф!$AR:$AU,[5]кредпортф!$AX:$AY,[5]кредпортф!$BA:$BA,[5]кредпортф!$BC:$BI,[5]кредпортф!$BK:$BO</definedName>
    <definedName name="Z_9C23E064_404E_11D3_9A0A_080009EBAE0C_.wvu.PrintTitles" hidden="1">[5]кредпортф!$T:$T,[5]кредпортф!$1:$4</definedName>
    <definedName name="Z_9C23E067_404E_11D3_9A0A_080009EBAE0C_.wvu.Cols" hidden="1">[5]кредпортф!#REF!,[5]кредпортф!$E:$S,[5]кредпортф!$V:$W,[5]кредпортф!$Y:$Z,[5]кредпортф!$AB:$AB,[5]кредпортф!$AF:$AF,[5]кредпортф!$AH:$AJ,[5]кредпортф!$AM:$AM,[5]кредпортф!$AR:$AU,[5]кредпортф!$AX:$AY,[5]кредпортф!$BA:$BA,[5]кредпортф!$BC:$BI,[5]кредпортф!$BM:$BO</definedName>
    <definedName name="Z_9C23E067_404E_11D3_9A0A_080009EBAE0C_.wvu.PrintTitles" hidden="1">[5]кредпортф!$T:$T,[5]кредпортф!$1:$4</definedName>
    <definedName name="Z_9FEBFC06_403A_11D3_9A0A_080009EBAE0C_.wvu.Cols" hidden="1">[5]кредпортф!#REF!,[5]кредпортф!$E:$T,[5]кредпортф!$V:$W,[5]кредпортф!$Y:$Z,[5]кредпортф!$AB:$AB,[5]кредпортф!$AF:$AF,[5]кредпортф!$AH:$AM,[5]кредпортф!$AR:$AU,[5]кредпортф!$AX:$AY,[5]кредпортф!$BA:$BA,[5]кредпортф!$BC:$BI,[5]кредпортф!$BK:$BO</definedName>
    <definedName name="Z_9FEBFC06_403A_11D3_9A0A_080009EBAE0C_.wvu.PrintTitles" hidden="1">[5]кредпортф!$T:$T,[5]кредпортф!$1:$4</definedName>
    <definedName name="Z_9FEBFC09_403A_11D3_9A0A_080009EBAE0C_.wvu.Cols" hidden="1">[5]кредпортф!#REF!,[5]кредпортф!$E:$S,[5]кредпортф!$V:$W,[5]кредпортф!$Y:$Z,[5]кредпортф!$AB:$AB,[5]кредпортф!$AF:$AF,[5]кредпортф!$AH:$AJ,[5]кредпортф!$AM:$AM,[5]кредпортф!$AR:$AU,[5]кредпортф!$AX:$AY,[5]кредпортф!$BA:$BA,[5]кредпортф!$BC:$BI,[5]кредпортф!$BM:$BO</definedName>
    <definedName name="Z_9FEBFC09_403A_11D3_9A0A_080009EBAE0C_.wvu.PrintTitles" hidden="1">[5]кредпортф!$T:$T,[5]кредпортф!$1:$4</definedName>
    <definedName name="Z_AAF8877A_429D_11D4_9117_00A024280731_.wvu.FilterData" hidden="1">#REF!</definedName>
    <definedName name="Z_AAF8877A_429D_11D4_9117_00A024280731_.wvu.PrintArea" hidden="1">#REF!</definedName>
    <definedName name="Z_AAF8877A_429D_11D4_9117_00A024280731_.wvu.PrintTitles" hidden="1">#REF!,#REF!</definedName>
    <definedName name="Z_AAF8877E_429D_11D4_9117_00A024280731_.wvu.FilterData" hidden="1">#REF!</definedName>
    <definedName name="Z_AAF8877E_429D_11D4_9117_00A024280731_.wvu.PrintArea" hidden="1">#REF!</definedName>
    <definedName name="Z_AAF8877E_429D_11D4_9117_00A024280731_.wvu.PrintTitles" hidden="1">#REF!,#REF!</definedName>
    <definedName name="Z_C37E65A7_9893_435E_9759_72E0D8A5DD87_.wvu.PrintTitles" hidden="1">#REF!</definedName>
    <definedName name="Z_C5F898D5_8289_4D02_AF83_D881B023B3FF_.wvu.Cols" localSheetId="1" hidden="1">Ф2!$C:$C</definedName>
    <definedName name="Z_C5F898D5_8289_4D02_AF83_D881B023B3FF_.wvu.Cols" localSheetId="2" hidden="1">Ф3!#REF!,Ф3!$C:$C,Ф3!#REF!,Ф3!#REF!,Ф3!#REF!</definedName>
    <definedName name="Z_C5F898D5_8289_4D02_AF83_D881B023B3FF_.wvu.PrintArea" localSheetId="1" hidden="1">Ф2!$A$1:$E$59</definedName>
    <definedName name="Z_C5F898D5_8289_4D02_AF83_D881B023B3FF_.wvu.Rows" localSheetId="0" hidden="1">Ф1!$779:$1048576,Ф1!#REF!,Ф1!#REF!,Ф1!#REF!,Ф1!#REF!,Ф1!#REF!</definedName>
    <definedName name="Z_C5F898D5_8289_4D02_AF83_D881B023B3FF_.wvu.Rows" localSheetId="1" hidden="1">Ф2!$479:$1048576,Ф2!#REF!,Ф2!#REF!,Ф2!#REF!,Ф2!#REF!</definedName>
    <definedName name="Z_C5F898D5_8289_4D02_AF83_D881B023B3FF_.wvu.Rows" localSheetId="2" hidden="1">Ф3!#REF!,Ф3!#REF!,Ф3!#REF!,Ф3!#REF!,Ф3!$55:$62,Ф3!#REF!</definedName>
    <definedName name="Z_C5F898D5_8289_4D02_AF83_D881B023B3FF_.wvu.Rows" localSheetId="3" hidden="1">Ф4!$20:$22</definedName>
    <definedName name="Z_D58FB965_0965_11D4_8A4A_006097BB52B9_.wvu.PrintTitles" hidden="1">[5]кредпортф!$U:$U,[5]кредпортф!$1:$4</definedName>
    <definedName name="Z_D58FB966_0965_11D4_8A4A_006097BB52B9_.wvu.PrintTitles" hidden="1">[5]кредпортф!$U:$U,[5]кредпортф!$1:$4</definedName>
    <definedName name="Z_D720EF5D_992C_4F4F_B0F3_A8F532ADE1CD_.wvu.Cols" localSheetId="1" hidden="1">Ф2!$C:$C</definedName>
    <definedName name="Z_D720EF5D_992C_4F4F_B0F3_A8F532ADE1CD_.wvu.Cols" localSheetId="2" hidden="1">Ф3!#REF!,Ф3!$C:$C,Ф3!#REF!,Ф3!#REF!,Ф3!#REF!</definedName>
    <definedName name="Z_D720EF5D_992C_4F4F_B0F3_A8F532ADE1CD_.wvu.PrintArea" localSheetId="1" hidden="1">Ф2!$A$1:$E$59</definedName>
    <definedName name="Z_D720EF5D_992C_4F4F_B0F3_A8F532ADE1CD_.wvu.Rows" localSheetId="0" hidden="1">Ф1!$779:$1048576,Ф1!#REF!,Ф1!#REF!,Ф1!#REF!,Ф1!#REF!,Ф1!#REF!</definedName>
    <definedName name="Z_D720EF5D_992C_4F4F_B0F3_A8F532ADE1CD_.wvu.Rows" localSheetId="1" hidden="1">Ф2!$479:$1048576,Ф2!#REF!,Ф2!#REF!,Ф2!#REF!,Ф2!#REF!</definedName>
    <definedName name="Z_D720EF5D_992C_4F4F_B0F3_A8F532ADE1CD_.wvu.Rows" localSheetId="2" hidden="1">Ф3!#REF!,Ф3!#REF!,Ф3!#REF!,Ф3!#REF!,Ф3!$55:$62,Ф3!#REF!</definedName>
    <definedName name="Z_D720EF5D_992C_4F4F_B0F3_A8F532ADE1CD_.wvu.Rows" localSheetId="3" hidden="1">Ф4!$20:$22</definedName>
    <definedName name="Z_ECC910B3_16A2_11D4_8468_00A024EB33FF_.wvu.Cols" hidden="1">#REF!,#REF!,#REF!,#REF!,#REF!,#REF!,#REF!,#REF!,#REF!,#REF!,#REF!</definedName>
    <definedName name="Z_ECC910B3_16A2_11D4_8468_00A024EB33FF_.wvu.FilterData" hidden="1">#REF!</definedName>
    <definedName name="Z_ECC910B3_16A2_11D4_8468_00A024EB33FF_.wvu.PrintArea" hidden="1">#REF!</definedName>
    <definedName name="Z_ECC910B3_16A2_11D4_8468_00A024EB33FF_.wvu.PrintTitles" hidden="1">#REF!,#REF!</definedName>
    <definedName name="zfbbsbrt" hidden="1">{#N/A,#N/A,FALSE,"A";#N/A,#N/A,FALSE,"B-TOT";#N/A,#N/A,FALSE,"Declaration1";#N/A,#N/A,FALSE,"Spravka1";#N/A,#N/A,FALSE,"A (2)";#N/A,#N/A,FALSE,"B-TOT (2)";#N/A,#N/A,FALSE,"Declaration1 (2)";#N/A,#N/A,FALSE,"Spravka1 (2)"}</definedName>
    <definedName name="ZX" hidden="1">{#N/A,#N/A,FALSE,"A";#N/A,#N/A,FALSE,"B"}</definedName>
    <definedName name="аа" hidden="1">{#N/A,#N/A,FALSE,"Лист15"}</definedName>
    <definedName name="АК_МАРТ_04" hidden="1">{#N/A,#N/A,FALSE,"Aging Summary";#N/A,#N/A,FALSE,"Ratio Analysis";#N/A,#N/A,FALSE,"Test 120 Day Accts";#N/A,#N/A,FALSE,"Tickmarks"}</definedName>
    <definedName name="акакак" hidden="1">{#N/A,#N/A,FALSE,"A";#N/A,#N/A,FALSE,"B"}</definedName>
    <definedName name="альфа"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андрей"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АО_АК_03.04Г" hidden="1">{#N/A,#N/A,FALSE,"Aging Summary";#N/A,#N/A,FALSE,"Ratio Analysis";#N/A,#N/A,FALSE,"Test 120 Day Accts";#N/A,#N/A,FALSE,"Tickmarks"}</definedName>
    <definedName name="АО_АК_1.04.04г" hidden="1">{#N/A,#N/A,FALSE,"Aging Summary";#N/A,#N/A,FALSE,"Ratio Analysis";#N/A,#N/A,FALSE,"Test 120 Day Accts";#N/A,#N/A,FALSE,"Tickmarks"}</definedName>
    <definedName name="АО_АК_МАРТ" hidden="1">{#N/A,#N/A,FALSE,"Aging Summary";#N/A,#N/A,FALSE,"Ratio Analysis";#N/A,#N/A,FALSE,"Test 120 Day Accts";#N/A,#N/A,FALSE,"Tickmarks"}</definedName>
    <definedName name="аристон"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вар" hidden="1">{#N/A,#N/A,FALSE,"МТВ"}</definedName>
    <definedName name="вариант"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ваыва"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версия"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вор" hidden="1">{#N/A,#N/A,FALSE,"шарап -В";#N/A,#N/A,FALSE,"шарап-а";#N/A,#N/A,FALSE,"мунай сервис-2 -А";#N/A,#N/A,FALSE,"мунай сервис-2-В";#N/A,#N/A,FALSE,"мунай агро-2-А";#N/A,#N/A,FALSE,"мунай агро-2-в";#N/A,#N/A,FALSE,"металлинвест-в";#N/A,#N/A,FALSE,"металлинвест-а";#N/A,#N/A,FALSE,"мгдс-3-В";#N/A,#N/A,FALSE,"мгдс-3-А";#N/A,#N/A,FALSE,"мгдс-4-а";#N/A,#N/A,FALSE,"мгдс-4-в";#N/A,#N/A,FALSE,"ел ырысы-2-в";#N/A,#N/A,FALSE,"ел ырысы-2-а";#N/A,#N/A,FALSE,"ел ырысы в";#N/A,#N/A,FALSE,"ел ырысы а";#N/A,#N/A,FALSE,"мгдс-2-В";#N/A,#N/A,FALSE,"мгдс-2-А";#N/A,#N/A,FALSE,"аркон-2 -а";#N/A,#N/A,FALSE,"аркон-2 -в";#N/A,#N/A,FALSE,"газойл-4 А";#N/A,#N/A,FALSE,"газойл-4 В";#N/A,#N/A,FALSE,"шарайна -В";#N/A,#N/A,FALSE,"шарайна-А";#N/A,#N/A,FALSE,"томерис-В";#N/A,#N/A,FALSE,"томерис-А";#N/A,#N/A,FALSE,"хван и к-а";#N/A,#N/A,FALSE,"хван и к-В"}</definedName>
    <definedName name="вуув" hidden="1">{#N/A,#N/A,TRUE,"Лист1";#N/A,#N/A,TRUE,"Лист2";#N/A,#N/A,TRUE,"Лист3"}</definedName>
    <definedName name="вцувуц" hidden="1">{#N/A,#N/A,FALSE,"A";#N/A,#N/A,FALSE,"B"}</definedName>
    <definedName name="гараж"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город"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грприрцфв00ав98" hidden="1">{#N/A,#N/A,TRUE,"Лист1";#N/A,#N/A,TRUE,"Лист2";#N/A,#N/A,TRUE,"Лист3"}</definedName>
    <definedName name="грфинцкавг98Х" hidden="1">{#N/A,#N/A,TRUE,"Лист1";#N/A,#N/A,TRUE,"Лист2";#N/A,#N/A,TRUE,"Лист3"}</definedName>
    <definedName name="для_МА" hidden="1">{TRUE,TRUE,-2,-15.8,483.6,261,FALSE,TRUE,TRUE,TRUE,0,1,#N/A,2,#N/A,30.9152542372881,5.08695652173913,1,FALSE,FALSE,3,TRUE,1,FALSE,100,"Swvu.Для._.И.М..","ACwvu.Для._.И.М..",#N/A,FALSE,FALSE,0.196850393700787,0.196850393700787,0.47244094488189,0.47244094488189,2,"&amp;CКредитный портфель по состоянию на 01.06.99г.","Страница &amp;P из &amp;N",TRUE,FALSE,FALSE,FALSE,1,67,#N/A,#N/A,FALSE,"=C21,R1:R3","Rwvu.Для._.И.М..",#N/A,FALSE,FALSE,TRUE,9,300,300,FALSE,FALSE,TRUE,TRUE,TRUE}</definedName>
    <definedName name="дробленнаяруда" hidden="1">{#N/A,#N/A,FALSE,"Aging Summary";#N/A,#N/A,FALSE,"Ratio Analysis";#N/A,#N/A,FALSE,"Test 120 Day Accts";#N/A,#N/A,FALSE,"Tickmarks"}</definedName>
    <definedName name="дурак"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изменения"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индцкавг98" hidden="1">{#N/A,#N/A,TRUE,"Лист1";#N/A,#N/A,TRUE,"Лист2";#N/A,#N/A,TRUE,"Лист3"}</definedName>
    <definedName name="Ира"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ирина"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Казтрансойл"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кеппппппппппп" hidden="1">{#N/A,#N/A,TRUE,"Лист1";#N/A,#N/A,TRUE,"Лист2";#N/A,#N/A,TRUE,"Лист3"}</definedName>
    <definedName name="_xlnm.Print_Area" localSheetId="1">Ф2!$A$1:$E$59</definedName>
    <definedName name="оригинал"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подготовка"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прибыль3" hidden="1">{#N/A,#N/A,TRUE,"Лист1";#N/A,#N/A,TRUE,"Лист2";#N/A,#N/A,TRUE,"Лист3"}</definedName>
    <definedName name="расчет"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рис1" hidden="1">{#N/A,#N/A,TRUE,"Лист1";#N/A,#N/A,TRUE,"Лист2";#N/A,#N/A,TRUE,"Лист3"}</definedName>
    <definedName name="счет"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тп" hidden="1">{#N/A,#N/A,TRUE,"Лист1";#N/A,#N/A,TRUE,"Лист2";#N/A,#N/A,TRUE,"Лист3"}</definedName>
    <definedName name="укеееукеееееееееееееее" hidden="1">{#N/A,#N/A,TRUE,"Лист1";#N/A,#N/A,TRUE,"Лист2";#N/A,#N/A,TRUE,"Лист3"}</definedName>
    <definedName name="укеукеуеуе" hidden="1">{#N/A,#N/A,TRUE,"Лист1";#N/A,#N/A,TRUE,"Лист2";#N/A,#N/A,TRUE,"Лист3"}</definedName>
    <definedName name="Ф" hidden="1">#REF!</definedName>
    <definedName name="фифа"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фонарь"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фывфыв" hidden="1">#REF!</definedName>
    <definedName name="хаха"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цц"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ыуаы" hidden="1">{#N/A,#N/A,TRUE,"Лист1";#N/A,#N/A,TRUE,"Лист2";#N/A,#N/A,TRUE,"Лист3"}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4" l="1"/>
  <c r="I21" i="4"/>
  <c r="J21" i="4"/>
  <c r="J22" i="4"/>
  <c r="J23" i="4"/>
  <c r="E20" i="3"/>
  <c r="E37" i="3" s="1"/>
  <c r="E35" i="3" l="1"/>
  <c r="E21" i="2" l="1"/>
  <c r="I32" i="4"/>
  <c r="E32" i="4"/>
  <c r="I29" i="4"/>
  <c r="E29" i="4"/>
  <c r="G19" i="4"/>
  <c r="G24" i="4" s="1"/>
  <c r="G26" i="4" s="1"/>
  <c r="F19" i="4"/>
  <c r="J16" i="4"/>
  <c r="I12" i="4"/>
  <c r="I14" i="4" s="1"/>
  <c r="H12" i="4"/>
  <c r="H14" i="4" s="1"/>
  <c r="J11" i="4"/>
  <c r="J10" i="4"/>
  <c r="J9" i="4"/>
  <c r="B67" i="3"/>
  <c r="D65" i="3"/>
  <c r="B65" i="3"/>
  <c r="E49" i="3"/>
  <c r="C49" i="3"/>
  <c r="E44" i="3"/>
  <c r="C44" i="3"/>
  <c r="D26" i="3"/>
  <c r="D11" i="3"/>
  <c r="F56" i="3"/>
  <c r="E12" i="2"/>
  <c r="E15" i="2" s="1"/>
  <c r="E25" i="2" s="1"/>
  <c r="E29" i="2" s="1"/>
  <c r="E32" i="2" s="1"/>
  <c r="E32" i="1"/>
  <c r="E36" i="1" s="1"/>
  <c r="E18" i="1"/>
  <c r="E51" i="3" l="1"/>
  <c r="E53" i="3" s="1"/>
  <c r="C37" i="3"/>
  <c r="C51" i="3" s="1"/>
  <c r="J12" i="4"/>
  <c r="J14" i="4" s="1"/>
  <c r="K10" i="4"/>
  <c r="D18" i="1"/>
  <c r="D28" i="1"/>
  <c r="E28" i="1"/>
  <c r="E38" i="1" s="1"/>
  <c r="E39" i="1" s="1"/>
  <c r="D32" i="1"/>
  <c r="J18" i="4"/>
  <c r="H19" i="4"/>
  <c r="H24" i="4" s="1"/>
  <c r="H25" i="4" s="1"/>
  <c r="G25" i="4"/>
  <c r="F24" i="4" l="1"/>
  <c r="F25" i="4" s="1"/>
  <c r="H26" i="4"/>
  <c r="D36" i="1"/>
  <c r="D39" i="1" s="1"/>
  <c r="D12" i="2"/>
  <c r="F26" i="4" l="1"/>
  <c r="D49" i="3"/>
  <c r="D44" i="3"/>
  <c r="D38" i="1"/>
  <c r="D15" i="2"/>
  <c r="D25" i="2" l="1"/>
  <c r="D29" i="2" l="1"/>
  <c r="D32" i="2" l="1"/>
  <c r="I17" i="4" l="1"/>
  <c r="D34" i="2"/>
  <c r="D20" i="3" l="1"/>
  <c r="J17" i="4"/>
  <c r="I19" i="4"/>
  <c r="I24" i="4" s="1"/>
  <c r="I25" i="4" s="1"/>
  <c r="K17" i="4" l="1"/>
  <c r="J19" i="4"/>
  <c r="J24" i="4" s="1"/>
  <c r="K24" i="4" s="1"/>
  <c r="I26" i="4"/>
  <c r="D37" i="3"/>
  <c r="D51" i="3" s="1"/>
  <c r="D35" i="3"/>
  <c r="J26" i="4" l="1"/>
  <c r="D53" i="3"/>
  <c r="F55" i="3"/>
  <c r="F58" i="3" l="1"/>
  <c r="F57" i="3"/>
</calcChain>
</file>

<file path=xl/sharedStrings.xml><?xml version="1.0" encoding="utf-8"?>
<sst xmlns="http://schemas.openxmlformats.org/spreadsheetml/2006/main" count="226" uniqueCount="190">
  <si>
    <t xml:space="preserve">Акционерное Общество «Bereke Bank» </t>
  </si>
  <si>
    <t>ОТЧЕТ О ФИНАНСОВОМ ПОЛОЖЕНИИ</t>
  </si>
  <si>
    <t>31 декабря 2022 (аудировано)</t>
  </si>
  <si>
    <t>Активы</t>
  </si>
  <si>
    <t>Денежные средства и их эквиваленты</t>
  </si>
  <si>
    <t>Кредиты и авансы клиентам</t>
  </si>
  <si>
    <t>Инвестиционные ценные бумаги, 
оцениваемые по справедливой стоимости через прочий совокупный доход</t>
  </si>
  <si>
    <t>Активы по текущему корпоративному подоходному налогу</t>
  </si>
  <si>
    <t>Основные средства</t>
  </si>
  <si>
    <t>Нематериальные активы</t>
  </si>
  <si>
    <t>Прочие активы</t>
  </si>
  <si>
    <t>Итого активы</t>
  </si>
  <si>
    <t>Обязательства</t>
  </si>
  <si>
    <t>Средства кредитных учреждений</t>
  </si>
  <si>
    <t>Средства корпоративных клиентов</t>
  </si>
  <si>
    <t>Средства физических лиц</t>
  </si>
  <si>
    <t xml:space="preserve">Выпущенные долговые ценные бумаги </t>
  </si>
  <si>
    <t>Обязательства перед ипотечной организацией</t>
  </si>
  <si>
    <t>Обязательства по отложенному подоходному налогу</t>
  </si>
  <si>
    <t>Прочие обязательства</t>
  </si>
  <si>
    <t>Итого обязательства</t>
  </si>
  <si>
    <t>Капитал</t>
  </si>
  <si>
    <t>Уставный капитал</t>
  </si>
  <si>
    <t>Прочие фонды</t>
  </si>
  <si>
    <t>Резерв переоценки инвестиционных ценных бумаг, имеющихся в наличии для продажи</t>
  </si>
  <si>
    <t>Нераспределенная прибыль</t>
  </si>
  <si>
    <t>Итого капитал</t>
  </si>
  <si>
    <t>Итого капитал и обязательства</t>
  </si>
  <si>
    <t>Проверка</t>
  </si>
  <si>
    <t xml:space="preserve">              Управляющий директор – Сhief Financial Officer</t>
  </si>
  <si>
    <t>Патахова Р.Е.</t>
  </si>
  <si>
    <t xml:space="preserve">              Главный бухгалтер</t>
  </si>
  <si>
    <t>Сафина А.Б.</t>
  </si>
  <si>
    <t>Расходы по амортизации нематериальных активов</t>
  </si>
  <si>
    <t>Расходы от продажи</t>
  </si>
  <si>
    <t>Расходы от реализации запасов</t>
  </si>
  <si>
    <t>Расходы по операциям с производными финансовыми инструментами</t>
  </si>
  <si>
    <t>Расходы по операциям форвард</t>
  </si>
  <si>
    <t>Расходы по операциям своп</t>
  </si>
  <si>
    <t>Неустойка (штраф, пеня)</t>
  </si>
  <si>
    <t>Прочие расходы</t>
  </si>
  <si>
    <t>Прочие расходы от банковской деятельности</t>
  </si>
  <si>
    <t>Прочие расходы от неосновной деятельности</t>
  </si>
  <si>
    <t>Расходы по аренде</t>
  </si>
  <si>
    <t>Корпоративный подоходный налог</t>
  </si>
  <si>
    <t>УСЛОВНЫЕ И ВОЗМОЖНЫЕ ТРЕБОВАНИЯ</t>
  </si>
  <si>
    <t>Счета по аккредитивам</t>
  </si>
  <si>
    <t>Возможные требования по выпущенным непокрытым аккредитивам</t>
  </si>
  <si>
    <t>Возможные требования по подтвержденным непокрытым аккредитивам</t>
  </si>
  <si>
    <t>Возможные требования по выпущенным покрытым аккредитивам</t>
  </si>
  <si>
    <t>Счета по гарантиям</t>
  </si>
  <si>
    <t>Возможные требования по выданным или подтвержденным гарантиям</t>
  </si>
  <si>
    <t>Возможные требования по принятым гарантиям</t>
  </si>
  <si>
    <t xml:space="preserve">Счета по размещению вкладов и займов в будущем </t>
  </si>
  <si>
    <t>Будущие требования по размещаемым вкладам</t>
  </si>
  <si>
    <t>Условные требования по отзывным займам, предоставляемым в будущем</t>
  </si>
  <si>
    <t>Счета по получению вкладов и займов в будущем</t>
  </si>
  <si>
    <t>Условные требования по получению займов в будущем</t>
  </si>
  <si>
    <t>Счета по купле-продаже валютных ценностей</t>
  </si>
  <si>
    <t>Условные требования по купле-продаже иностранной валюты</t>
  </si>
  <si>
    <t>УСЛОВНЫЕ И ВОЗМОЖНЫЕ ОБЯЗАТЕЛЬСТВА</t>
  </si>
  <si>
    <t>Возможные обязательства по выпущенным непокрытым аккредитивам</t>
  </si>
  <si>
    <t>Возможные обязательства по подтвержденным непокрытым аккредитивам</t>
  </si>
  <si>
    <t>Возможные обязательства по выпущенным покрытым аккредитивам</t>
  </si>
  <si>
    <t>Возможные обязательства по выданным или подтвержденным гарантиям</t>
  </si>
  <si>
    <t>Возможное уменьшение требований по принятым гарантиям</t>
  </si>
  <si>
    <t>Счета по размещению вкладов и займов в будущем</t>
  </si>
  <si>
    <t>Условные обязательства по размещению вкладов в будущем</t>
  </si>
  <si>
    <t>Условные обязательства по отзывным займам, предоставляемым в будущем</t>
  </si>
  <si>
    <t>Будущие обязательства по получаемым займам</t>
  </si>
  <si>
    <t>Условные обязательства по купле-продаже иностранной валюты</t>
  </si>
  <si>
    <t>Позиция по сделкам с иностранной валютой</t>
  </si>
  <si>
    <t xml:space="preserve">СЧЕТА МЕМОРАНДУМА </t>
  </si>
  <si>
    <t>Мемориальные счета – активы</t>
  </si>
  <si>
    <t>Документы и ценности по иностранным операциям, отосланные на инкассо</t>
  </si>
  <si>
    <t>Мемориальные счета – пассивы</t>
  </si>
  <si>
    <t>Документы и ценности, принятые на инкассо</t>
  </si>
  <si>
    <t>Имущество, принятое в обеспечение (залог) обязательств клиента</t>
  </si>
  <si>
    <t>Мемориальные счета – прочие</t>
  </si>
  <si>
    <t>Платежные документы, не оплаченные в срок</t>
  </si>
  <si>
    <t>Разные ценности и документы</t>
  </si>
  <si>
    <t>Разные ценности и документы, отосланные и выданные под отчет</t>
  </si>
  <si>
    <t>Акции и другие ценные бумаги клиентов</t>
  </si>
  <si>
    <t>Активы клиентов, находящиеся на кастодиальном обслуживании</t>
  </si>
  <si>
    <t>Активы, принятые на кастодиальное хранение, за исключением пенсионных активов добровольных накопительных пенсионных фондов</t>
  </si>
  <si>
    <t>Ценные бумаги</t>
  </si>
  <si>
    <t>Вклады в других банках</t>
  </si>
  <si>
    <t>Операции «обратное РЕПО»</t>
  </si>
  <si>
    <t>Вознаграждение</t>
  </si>
  <si>
    <t>Наименование класса, группы счетов, счета</t>
  </si>
  <si>
    <t>ДБ АО 'Сбербанк России'</t>
  </si>
  <si>
    <t>Адрес</t>
  </si>
  <si>
    <t>г. Алматы, проспект Аль-Фараби, дом 13/1</t>
  </si>
  <si>
    <t>Телефон</t>
  </si>
  <si>
    <t>8 (727) 250 00 60</t>
  </si>
  <si>
    <t>Адрес электронной почты</t>
  </si>
  <si>
    <t>post@sberbank.kz</t>
  </si>
  <si>
    <t>Исполнитель</t>
  </si>
  <si>
    <t>Жуматова Ф.Ш.                      2663568, вн 601070</t>
  </si>
  <si>
    <t>ФИО     Подпись   Телефон</t>
  </si>
  <si>
    <t>Главный бухгалтер или лицо, уполномоченное на подписание отчета:</t>
  </si>
  <si>
    <t>Попова Н.В.                      8 (727) 250 00 60</t>
  </si>
  <si>
    <t>Первый руководитель или лицо, уполномоченное на подписание отчета:</t>
  </si>
  <si>
    <t>Тенизбаев Е.А.                      8 (727) 250 00 60</t>
  </si>
  <si>
    <t>Дата     1 октября 2020 года</t>
  </si>
  <si>
    <t>ОТЧЕТ О ПРИБЫЛЯХ И УБЫТКАХ</t>
  </si>
  <si>
    <t xml:space="preserve"> 2023                   (неаудировано)</t>
  </si>
  <si>
    <t>2022                (неаудировано)</t>
  </si>
  <si>
    <t>Процентные доходы</t>
  </si>
  <si>
    <t>Процентные расходы</t>
  </si>
  <si>
    <t>Чистый процентный доход</t>
  </si>
  <si>
    <t xml:space="preserve">Расходы от создания резервов под обесценение кредитного портфеля </t>
  </si>
  <si>
    <t>Чистый процентный доход после резерва под обесценение кредитного портфеля</t>
  </si>
  <si>
    <t>Комиссионные доходы</t>
  </si>
  <si>
    <t>Комиссионные расходы</t>
  </si>
  <si>
    <t>(Расходы)/доходы по операциям с инвестиционными ценными бумагами</t>
  </si>
  <si>
    <t>(Расходы)/доходы по операциям в иностранной валюте:</t>
  </si>
  <si>
    <t>- торговые операции</t>
  </si>
  <si>
    <t>- переоценка валютных статей</t>
  </si>
  <si>
    <t>Доходы по производным финансовым инструментам</t>
  </si>
  <si>
    <t>Прочие доходы</t>
  </si>
  <si>
    <t>Операционные доходы</t>
  </si>
  <si>
    <t>Административные и операционные расходы</t>
  </si>
  <si>
    <t>Доходы/(расходы) от восстановления/(создания) резервов</t>
  </si>
  <si>
    <t>Прибыль до расходов по корпоративному 
подоходному налогу</t>
  </si>
  <si>
    <t>Расходы по корпоративному подоходному налогу</t>
  </si>
  <si>
    <t>(Убыток)/прибыль  за отчетный период</t>
  </si>
  <si>
    <t xml:space="preserve">             Главный бухгалтер</t>
  </si>
  <si>
    <t>ОТЧЕТ О ДВИЖЕНИИ ДЕНЕЖНЫХ СРЕДСТВ</t>
  </si>
  <si>
    <t>2023 года</t>
  </si>
  <si>
    <t>2022 года</t>
  </si>
  <si>
    <t>(неаудировано)</t>
  </si>
  <si>
    <t xml:space="preserve"> (неаудировано)</t>
  </si>
  <si>
    <t>Денежные потоки от операционной деятельности:</t>
  </si>
  <si>
    <t>Проценты полученные</t>
  </si>
  <si>
    <t>Проценты уплаченные</t>
  </si>
  <si>
    <t>Комиссии полученные</t>
  </si>
  <si>
    <t>Комиссии уплаченные</t>
  </si>
  <si>
    <t>Чистые доходы, полученные по операциям в иностранной валюте</t>
  </si>
  <si>
    <t>Чистые реализованные доходы, полученные по операциям с производными финансовыми активами</t>
  </si>
  <si>
    <t>Прочие доходы, полученные</t>
  </si>
  <si>
    <t>Административные и операционные расходы, уплаченные</t>
  </si>
  <si>
    <t>Денежные потоки от операционной деятельности до изменений в операционных активах и обязательствах</t>
  </si>
  <si>
    <t>Чистое уменьшение/(увеличение) в операционных активах</t>
  </si>
  <si>
    <t>Средства в кредитных учреждениях</t>
  </si>
  <si>
    <t>Торговые ценные бумаги</t>
  </si>
  <si>
    <t>Чистое  (уменьшение)/увеличение в операционных обязательствах</t>
  </si>
  <si>
    <t>Договоры РЕПО</t>
  </si>
  <si>
    <t>Чистое поступление денежных средств от операционной деятельности до подоходного налога</t>
  </si>
  <si>
    <t>Корпоративный подоходный налог уплаченный</t>
  </si>
  <si>
    <t>Чистое поступление денежных средств от операционной деятельности</t>
  </si>
  <si>
    <t>Денежные потоки от инвестиционной деятельности:</t>
  </si>
  <si>
    <t>Приобретение основных средств</t>
  </si>
  <si>
    <t>Приобретение нематериальных активов</t>
  </si>
  <si>
    <t>Приобретение инвестиционных ценных бумаг,                                                               оцениваемых по справедливой стоимости через прочий совокупный доход</t>
  </si>
  <si>
    <t>Поступления от продажи и погашения инвестиционных ценных бумаг, оцениваемых по справедливой стоимости через прочий совокупный доход</t>
  </si>
  <si>
    <t>Чистое расходование денежных средств в инвестиционной деятельности</t>
  </si>
  <si>
    <t>Денежные потоки от финансовой деятельности:</t>
  </si>
  <si>
    <t>Поступление от выпуска долговых ценных бумаг</t>
  </si>
  <si>
    <t>Погашение обязательств по аренде</t>
  </si>
  <si>
    <t>Чистое поступление денежных средств в финансовой деятельности</t>
  </si>
  <si>
    <t>Влияние изменений обменного курса на денежные средства и их эквиваленты</t>
  </si>
  <si>
    <t>Чистое увеличение денежных средств и их эквивалентов</t>
  </si>
  <si>
    <t>Денежные средства и их эквиваленты на начало периода</t>
  </si>
  <si>
    <t>Денежные средства и их эквиваленты на конец периода</t>
  </si>
  <si>
    <t>ОТЧЕТ ОБ ИЗМЕНЕНИЯХ В КАПИТАЛЕ</t>
  </si>
  <si>
    <t xml:space="preserve">Общий банковский фонд </t>
  </si>
  <si>
    <t>Резерв справедливой стоимости</t>
  </si>
  <si>
    <t>Итого</t>
  </si>
  <si>
    <t>Прибыль за отчетный период (неаудировано)</t>
  </si>
  <si>
    <t>Прочие компоненты совокупного дохода за отчетный период (неаудировано)</t>
  </si>
  <si>
    <t>Совокупный доход за отчетный период (неаудировано)</t>
  </si>
  <si>
    <t>Выплата дивидендов (неаудировано)</t>
  </si>
  <si>
    <t>На 30 сентября 2022 года    (неаудировано)</t>
  </si>
  <si>
    <t>Увеличение уставного капитала (неаудировано)</t>
  </si>
  <si>
    <t>Ассигнования на общий банковский фонд (неаудировано)</t>
  </si>
  <si>
    <t>Уменьшение динамическоо резерва (неаудировано)</t>
  </si>
  <si>
    <t>На 30 сентября 2023 года    (неаудировано)</t>
  </si>
  <si>
    <t>30 сентября 2023 (неаудировано)</t>
  </si>
  <si>
    <t>За девять месяцев, закончившихся 30 сентября</t>
  </si>
  <si>
    <r>
      <t>(В миллионах тенге</t>
    </r>
    <r>
      <rPr>
        <i/>
        <sz val="11"/>
        <color rgb="FF000000"/>
        <rFont val="Garamond"/>
        <family val="1"/>
        <charset val="204"/>
      </rPr>
      <t>)</t>
    </r>
  </si>
  <si>
    <t>(В миллионах тенге)</t>
  </si>
  <si>
    <t>Прочий совокупный доход</t>
  </si>
  <si>
    <t>Прочий совокупный убыток, подлежащий реклассификации в состав прибыли или убытка в последующих периодах</t>
  </si>
  <si>
    <t>Чистое изменение справедливой стоимости и ожидаемые кредитные убытки по долговым инструментам, оцениваемым по справедливой стоимости через прочий совокупный доход</t>
  </si>
  <si>
    <t>Прочий совокупный убыток за период, за вычетом налогов</t>
  </si>
  <si>
    <t>Итого совокупный доход за период</t>
  </si>
  <si>
    <t>Производные финансовые инструменты</t>
  </si>
  <si>
    <t>На 1 января 2023 года (аудировано)</t>
  </si>
  <si>
    <t>На 1 января 2022 года (аудировано)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</si>
</sst>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р_._-;\-* #,##0_р_._-;_-* &quot;-&quot;_р_._-;_-@_-"/>
    <numFmt numFmtId="165" formatCode="[$-409]d\-mmm\-yy;@"/>
    <numFmt numFmtId="166" formatCode="_-* #,##0.00_р_._-;\-* #,##0.00_р_._-;_-* &quot;-&quot;??_р_._-;_-@_-"/>
    <numFmt numFmtId="167" formatCode="_(* #,##0_);_(* \(#,##0\);_(* &quot;-&quot;??_);_(@_)"/>
    <numFmt numFmtId="168" formatCode="_-* #,##0_р_._-;\-* #,##0_р_._-;_-* &quot;-&quot;??_р_._-;_-@_-"/>
    <numFmt numFmtId="170" formatCode="_(* #,##0.00_);_(* \(#,##0.00\);_(* &quot;-&quot;??_);_(@_)"/>
  </numFmts>
  <fonts count="58" x14ac:knownFonts="1">
    <font>
      <sz val="10"/>
      <name val="Arial Cyr"/>
      <charset val="204"/>
    </font>
    <font>
      <sz val="10"/>
      <name val="Arial Cyr"/>
      <charset val="204"/>
    </font>
    <font>
      <b/>
      <sz val="10"/>
      <color indexed="12"/>
      <name val="Garamond"/>
      <family val="1"/>
      <charset val="204"/>
    </font>
    <font>
      <sz val="10"/>
      <name val="Garamond"/>
      <family val="1"/>
      <charset val="204"/>
    </font>
    <font>
      <sz val="10"/>
      <color indexed="0"/>
      <name val="Helv"/>
      <charset val="204"/>
    </font>
    <font>
      <b/>
      <sz val="10"/>
      <name val="Garamond"/>
      <family val="1"/>
      <charset val="204"/>
    </font>
    <font>
      <i/>
      <sz val="11"/>
      <name val="Garamond"/>
      <family val="1"/>
      <charset val="204"/>
    </font>
    <font>
      <i/>
      <sz val="11"/>
      <color rgb="FF000000"/>
      <name val="Garamond"/>
      <family val="1"/>
      <charset val="204"/>
    </font>
    <font>
      <sz val="10"/>
      <name val="Arial"/>
      <family val="2"/>
      <charset val="204"/>
    </font>
    <font>
      <b/>
      <i/>
      <sz val="10"/>
      <name val="Garamond"/>
      <family val="1"/>
      <charset val="204"/>
    </font>
    <font>
      <b/>
      <sz val="10"/>
      <color indexed="10"/>
      <name val="Garamond"/>
      <family val="1"/>
      <charset val="204"/>
    </font>
    <font>
      <sz val="10"/>
      <color indexed="10"/>
      <name val="Garamond"/>
      <family val="1"/>
      <charset val="204"/>
    </font>
    <font>
      <b/>
      <sz val="10"/>
      <color theme="0"/>
      <name val="Garamond"/>
      <family val="1"/>
      <charset val="204"/>
    </font>
    <font>
      <sz val="10"/>
      <color theme="0"/>
      <name val="Garamond"/>
      <family val="1"/>
      <charset val="204"/>
    </font>
    <font>
      <sz val="10"/>
      <color rgb="FFFF0000"/>
      <name val="Garamond"/>
      <family val="1"/>
      <charset val="204"/>
    </font>
    <font>
      <sz val="10"/>
      <color rgb="FFFFFFFF"/>
      <name val="Garamond"/>
      <family val="1"/>
      <charset val="204"/>
    </font>
    <font>
      <b/>
      <sz val="10"/>
      <color rgb="FFFF0000"/>
      <name val="Garamond"/>
      <family val="1"/>
      <charset val="204"/>
    </font>
    <font>
      <u/>
      <sz val="10"/>
      <name val="Garamond"/>
      <family val="1"/>
      <charset val="204"/>
    </font>
    <font>
      <u/>
      <sz val="10"/>
      <name val="Arial Cyr"/>
      <charset val="204"/>
    </font>
    <font>
      <b/>
      <sz val="12"/>
      <color indexed="12"/>
      <name val="Garamond"/>
      <family val="1"/>
      <charset val="204"/>
    </font>
    <font>
      <sz val="16"/>
      <name val="Garamond"/>
      <family val="1"/>
      <charset val="204"/>
    </font>
    <font>
      <sz val="12"/>
      <name val="Garamond"/>
      <family val="1"/>
      <charset val="204"/>
    </font>
    <font>
      <sz val="14"/>
      <name val="Garamond"/>
      <family val="1"/>
      <charset val="204"/>
    </font>
    <font>
      <b/>
      <sz val="16"/>
      <name val="Garamond"/>
      <family val="1"/>
      <charset val="204"/>
    </font>
    <font>
      <i/>
      <sz val="16"/>
      <name val="Garamond"/>
      <family val="1"/>
      <charset val="204"/>
    </font>
    <font>
      <b/>
      <i/>
      <sz val="16"/>
      <name val="Garamond"/>
      <family val="1"/>
      <charset val="204"/>
    </font>
    <font>
      <b/>
      <sz val="16"/>
      <color indexed="12"/>
      <name val="Garamond"/>
      <family val="1"/>
      <charset val="204"/>
    </font>
    <font>
      <b/>
      <sz val="12"/>
      <name val="Garamond"/>
      <family val="1"/>
      <charset val="204"/>
    </font>
    <font>
      <sz val="16"/>
      <color rgb="FFFF0000"/>
      <name val="Garamond"/>
      <family val="1"/>
      <charset val="204"/>
    </font>
    <font>
      <b/>
      <sz val="16"/>
      <color rgb="FFFFFFFF"/>
      <name val="Garamond"/>
      <family val="1"/>
      <charset val="204"/>
    </font>
    <font>
      <b/>
      <sz val="16"/>
      <color rgb="FFFF0000"/>
      <name val="Garamond"/>
      <family val="1"/>
      <charset val="204"/>
    </font>
    <font>
      <b/>
      <sz val="12"/>
      <color theme="0"/>
      <name val="Garamond"/>
      <family val="1"/>
      <charset val="204"/>
    </font>
    <font>
      <sz val="16"/>
      <color theme="0"/>
      <name val="Garamond"/>
      <family val="1"/>
      <charset val="204"/>
    </font>
    <font>
      <sz val="12"/>
      <color rgb="FFFFFFFF"/>
      <name val="Garamond"/>
      <family val="1"/>
      <charset val="204"/>
    </font>
    <font>
      <sz val="14"/>
      <color rgb="FFFFFFFF"/>
      <name val="Garamond"/>
      <family val="1"/>
      <charset val="204"/>
    </font>
    <font>
      <sz val="12"/>
      <color theme="0"/>
      <name val="Garamond"/>
      <family val="1"/>
      <charset val="204"/>
    </font>
    <font>
      <sz val="12"/>
      <color rgb="FFFF0000"/>
      <name val="Garamond"/>
      <family val="1"/>
      <charset val="204"/>
    </font>
    <font>
      <sz val="14"/>
      <color rgb="FFFF0000"/>
      <name val="Garamond"/>
      <family val="1"/>
      <charset val="204"/>
    </font>
    <font>
      <sz val="16"/>
      <name val="Arial Cyr"/>
      <charset val="204"/>
    </font>
    <font>
      <sz val="16"/>
      <color theme="1"/>
      <name val="Garamond"/>
      <family val="1"/>
      <charset val="204"/>
    </font>
    <font>
      <b/>
      <sz val="12"/>
      <color theme="1"/>
      <name val="Garamond"/>
      <family val="1"/>
      <charset val="204"/>
    </font>
    <font>
      <b/>
      <sz val="14"/>
      <color theme="1"/>
      <name val="Garamond"/>
      <family val="1"/>
      <charset val="204"/>
    </font>
    <font>
      <sz val="12"/>
      <color theme="1"/>
      <name val="Garamond"/>
      <family val="1"/>
      <charset val="204"/>
    </font>
    <font>
      <sz val="14"/>
      <color theme="1"/>
      <name val="Garamond"/>
      <family val="1"/>
      <charset val="204"/>
    </font>
    <font>
      <sz val="8"/>
      <name val="Times New Roman Cyr"/>
      <charset val="204"/>
    </font>
    <font>
      <b/>
      <sz val="10"/>
      <name val="Arial"/>
      <family val="2"/>
      <charset val="204"/>
    </font>
    <font>
      <i/>
      <sz val="11"/>
      <name val="Arial"/>
      <family val="2"/>
      <charset val="204"/>
    </font>
    <font>
      <b/>
      <i/>
      <sz val="10"/>
      <name val="Arial"/>
      <family val="2"/>
      <charset val="204"/>
    </font>
    <font>
      <b/>
      <sz val="10"/>
      <color indexed="12"/>
      <name val="Arial"/>
      <family val="2"/>
      <charset val="204"/>
    </font>
    <font>
      <sz val="12"/>
      <name val="Times New Roman"/>
      <family val="1"/>
      <charset val="204"/>
    </font>
    <font>
      <b/>
      <sz val="10"/>
      <color theme="0"/>
      <name val="Arial"/>
      <family val="2"/>
      <charset val="204"/>
    </font>
    <font>
      <i/>
      <sz val="10"/>
      <name val="Arial"/>
      <family val="2"/>
      <charset val="204"/>
    </font>
    <font>
      <sz val="10"/>
      <color rgb="FFFF0000"/>
      <name val="Arial"/>
      <family val="2"/>
      <charset val="204"/>
    </font>
    <font>
      <b/>
      <sz val="10"/>
      <color rgb="FFFF0000"/>
      <name val="Arial"/>
      <family val="2"/>
      <charset val="204"/>
    </font>
    <font>
      <sz val="10"/>
      <color theme="0"/>
      <name val="Arial"/>
      <family val="2"/>
      <charset val="204"/>
    </font>
    <font>
      <i/>
      <sz val="10"/>
      <color rgb="FFFF0000"/>
      <name val="Arial"/>
      <family val="2"/>
      <charset val="204"/>
    </font>
    <font>
      <i/>
      <sz val="10"/>
      <color theme="0"/>
      <name val="Arial"/>
      <family val="2"/>
      <charset val="204"/>
    </font>
    <font>
      <i/>
      <sz val="10"/>
      <name val="Garamond"/>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7">
    <xf numFmtId="0" fontId="0" fillId="0" borderId="0"/>
    <xf numFmtId="166" fontId="1" fillId="0" borderId="0" applyFont="0" applyFill="0" applyBorder="0" applyAlignment="0" applyProtection="0"/>
    <xf numFmtId="9" fontId="1" fillId="0" borderId="0" applyFont="0" applyFill="0" applyBorder="0" applyAlignment="0" applyProtection="0"/>
    <xf numFmtId="0" fontId="4" fillId="0" borderId="0"/>
    <xf numFmtId="164" fontId="8" fillId="0" borderId="0" applyFont="0" applyFill="0" applyBorder="0" applyAlignment="0" applyProtection="0"/>
    <xf numFmtId="166" fontId="1" fillId="0" borderId="0" applyFont="0" applyFill="0" applyBorder="0" applyAlignment="0" applyProtection="0"/>
    <xf numFmtId="0" fontId="44" fillId="0" borderId="0"/>
    <xf numFmtId="166" fontId="1" fillId="0" borderId="0" applyFont="0" applyFill="0" applyBorder="0" applyAlignment="0" applyProtection="0"/>
    <xf numFmtId="166" fontId="1" fillId="0" borderId="0" applyFont="0" applyFill="0" applyBorder="0" applyAlignment="0" applyProtection="0"/>
    <xf numFmtId="164" fontId="8"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49" fillId="0" borderId="0"/>
    <xf numFmtId="164" fontId="44" fillId="0" borderId="0" applyFont="0" applyFill="0" applyBorder="0" applyAlignment="0" applyProtection="0"/>
    <xf numFmtId="166" fontId="1" fillId="0" borderId="0" applyFont="0" applyFill="0" applyBorder="0" applyAlignment="0" applyProtection="0"/>
    <xf numFmtId="166" fontId="44" fillId="0" borderId="0" applyFont="0" applyFill="0" applyBorder="0" applyAlignment="0" applyProtection="0"/>
  </cellStyleXfs>
  <cellXfs count="244">
    <xf numFmtId="0" fontId="0" fillId="0" borderId="0" xfId="0"/>
    <xf numFmtId="0" fontId="2" fillId="0" borderId="0" xfId="0" applyNumberFormat="1" applyFont="1" applyAlignment="1">
      <alignment horizontal="right"/>
    </xf>
    <xf numFmtId="0" fontId="3" fillId="0" borderId="0" xfId="0" applyFont="1"/>
    <xf numFmtId="0" fontId="5" fillId="0" borderId="0" xfId="3" applyFont="1" applyAlignment="1">
      <alignment horizontal="left"/>
    </xf>
    <xf numFmtId="0" fontId="5" fillId="0" borderId="0" xfId="3" applyFont="1" applyAlignment="1">
      <alignment horizontal="left" wrapText="1"/>
    </xf>
    <xf numFmtId="0" fontId="6" fillId="0" borderId="0" xfId="0" applyFont="1"/>
    <xf numFmtId="0" fontId="3" fillId="0" borderId="0" xfId="3" applyFont="1" applyFill="1" applyBorder="1" applyAlignment="1">
      <alignment horizontal="left" wrapText="1" shrinkToFit="1"/>
    </xf>
    <xf numFmtId="164" fontId="2" fillId="0" borderId="0" xfId="4" applyFont="1" applyFill="1" applyBorder="1" applyAlignment="1">
      <alignment horizontal="left"/>
    </xf>
    <xf numFmtId="165" fontId="9" fillId="0" borderId="1" xfId="4" applyNumberFormat="1" applyFont="1" applyFill="1" applyBorder="1" applyAlignment="1">
      <alignment horizontal="right" wrapText="1"/>
    </xf>
    <xf numFmtId="0" fontId="3" fillId="0" borderId="0" xfId="3" applyFont="1" applyFill="1" applyBorder="1" applyAlignment="1"/>
    <xf numFmtId="0" fontId="5" fillId="0" borderId="0" xfId="0" applyFont="1" applyAlignment="1">
      <alignment horizontal="center"/>
    </xf>
    <xf numFmtId="0" fontId="3" fillId="0" borderId="0" xfId="0" applyFont="1" applyAlignment="1">
      <alignment wrapText="1"/>
    </xf>
    <xf numFmtId="167" fontId="5" fillId="0" borderId="0" xfId="1" applyNumberFormat="1" applyFont="1" applyFill="1" applyAlignment="1"/>
    <xf numFmtId="167" fontId="3" fillId="0" borderId="0" xfId="1" applyNumberFormat="1" applyFont="1" applyFill="1" applyAlignment="1"/>
    <xf numFmtId="0" fontId="3" fillId="2" borderId="0" xfId="0" applyFont="1" applyFill="1" applyAlignment="1">
      <alignment wrapText="1"/>
    </xf>
    <xf numFmtId="0" fontId="2" fillId="0" borderId="0" xfId="0" applyNumberFormat="1" applyFont="1" applyFill="1" applyAlignment="1">
      <alignment horizontal="right"/>
    </xf>
    <xf numFmtId="0" fontId="3" fillId="0" borderId="0" xfId="0" applyFont="1" applyFill="1" applyAlignment="1">
      <alignment wrapText="1"/>
    </xf>
    <xf numFmtId="0" fontId="3" fillId="0" borderId="0" xfId="0" applyFont="1" applyFill="1"/>
    <xf numFmtId="0" fontId="3" fillId="2" borderId="0" xfId="0" applyFont="1" applyFill="1" applyAlignment="1">
      <alignment horizontal="justify" wrapText="1"/>
    </xf>
    <xf numFmtId="0" fontId="3" fillId="0" borderId="0" xfId="0" applyFont="1" applyAlignment="1">
      <alignment horizontal="justify" wrapText="1"/>
    </xf>
    <xf numFmtId="0" fontId="5" fillId="0" borderId="0" xfId="3" applyFont="1" applyFill="1" applyAlignment="1">
      <alignment horizontal="left" wrapText="1"/>
    </xf>
    <xf numFmtId="167" fontId="5" fillId="0" borderId="2" xfId="1" applyNumberFormat="1" applyFont="1" applyFill="1" applyBorder="1" applyAlignment="1"/>
    <xf numFmtId="167" fontId="3" fillId="0" borderId="2" xfId="1" applyNumberFormat="1" applyFont="1" applyFill="1" applyBorder="1" applyAlignment="1"/>
    <xf numFmtId="0" fontId="5" fillId="0" borderId="0" xfId="0" applyFont="1"/>
    <xf numFmtId="168" fontId="10" fillId="0" borderId="0" xfId="5" applyNumberFormat="1" applyFont="1" applyFill="1" applyAlignment="1"/>
    <xf numFmtId="168" fontId="11" fillId="0" borderId="0" xfId="5" applyNumberFormat="1" applyFont="1" applyFill="1" applyAlignment="1"/>
    <xf numFmtId="9" fontId="5" fillId="0" borderId="0" xfId="0" applyNumberFormat="1" applyFont="1" applyFill="1" applyAlignment="1"/>
    <xf numFmtId="9" fontId="3" fillId="0" borderId="0" xfId="0" applyNumberFormat="1" applyFont="1" applyFill="1" applyAlignment="1"/>
    <xf numFmtId="167" fontId="5" fillId="0" borderId="3" xfId="1" applyNumberFormat="1" applyFont="1" applyFill="1" applyBorder="1" applyAlignment="1"/>
    <xf numFmtId="167" fontId="3" fillId="0" borderId="3" xfId="1" applyNumberFormat="1" applyFont="1" applyFill="1" applyBorder="1" applyAlignment="1"/>
    <xf numFmtId="168" fontId="10" fillId="0" borderId="0" xfId="0" applyNumberFormat="1" applyFont="1" applyFill="1" applyAlignment="1"/>
    <xf numFmtId="168" fontId="11" fillId="0" borderId="0" xfId="0" applyNumberFormat="1" applyFont="1" applyFill="1" applyAlignment="1"/>
    <xf numFmtId="0" fontId="12" fillId="2" borderId="0" xfId="0" applyNumberFormat="1" applyFont="1" applyFill="1" applyAlignment="1">
      <alignment horizontal="right"/>
    </xf>
    <xf numFmtId="0" fontId="13" fillId="0" borderId="0" xfId="0" applyFont="1" applyFill="1"/>
    <xf numFmtId="168" fontId="14" fillId="0" borderId="0" xfId="0" applyNumberFormat="1" applyFont="1" applyFill="1"/>
    <xf numFmtId="0" fontId="13" fillId="2" borderId="0" xfId="0" applyFont="1" applyFill="1"/>
    <xf numFmtId="0" fontId="16" fillId="0" borderId="0" xfId="0" applyNumberFormat="1" applyFont="1" applyAlignment="1">
      <alignment horizontal="right"/>
    </xf>
    <xf numFmtId="166" fontId="14" fillId="0" borderId="0" xfId="1" applyFont="1" applyFill="1"/>
    <xf numFmtId="168" fontId="15" fillId="0" borderId="0" xfId="0" applyNumberFormat="1" applyFont="1" applyFill="1"/>
    <xf numFmtId="0" fontId="14" fillId="0" borderId="0" xfId="0" applyFont="1"/>
    <xf numFmtId="0" fontId="12" fillId="0" borderId="0" xfId="0" applyNumberFormat="1" applyFont="1" applyAlignment="1">
      <alignment horizontal="right"/>
    </xf>
    <xf numFmtId="0" fontId="13" fillId="0" borderId="0" xfId="0" applyFont="1"/>
    <xf numFmtId="0" fontId="14" fillId="0" borderId="0" xfId="0" applyFont="1" applyFill="1"/>
    <xf numFmtId="0" fontId="3" fillId="0" borderId="0" xfId="0" applyFont="1" applyAlignment="1"/>
    <xf numFmtId="0" fontId="3" fillId="0" borderId="0" xfId="0" applyFont="1" applyFill="1" applyAlignment="1"/>
    <xf numFmtId="0" fontId="0" fillId="0" borderId="0" xfId="0" applyFill="1" applyAlignment="1">
      <alignment wrapText="1"/>
    </xf>
    <xf numFmtId="0" fontId="3" fillId="0" borderId="4" xfId="0" applyFont="1" applyBorder="1"/>
    <xf numFmtId="3" fontId="3" fillId="0" borderId="4" xfId="0" applyNumberFormat="1" applyFont="1" applyBorder="1"/>
    <xf numFmtId="0" fontId="3" fillId="0" borderId="5" xfId="0" applyFont="1" applyBorder="1"/>
    <xf numFmtId="3" fontId="3" fillId="0" borderId="5" xfId="0" applyNumberFormat="1" applyFont="1" applyBorder="1"/>
    <xf numFmtId="0" fontId="2" fillId="0" borderId="5" xfId="0" applyNumberFormat="1" applyFont="1" applyBorder="1" applyAlignment="1">
      <alignment horizontal="right"/>
    </xf>
    <xf numFmtId="0" fontId="3" fillId="0" borderId="0" xfId="0" applyFont="1" applyAlignment="1">
      <alignment horizontal="center" vertical="center" wrapText="1"/>
    </xf>
    <xf numFmtId="0" fontId="0" fillId="0" borderId="0" xfId="0" applyAlignment="1">
      <alignment horizontal="center" vertical="center" wrapText="1"/>
    </xf>
    <xf numFmtId="0" fontId="2" fillId="0" borderId="0" xfId="0" applyNumberFormat="1" applyFont="1" applyAlignment="1">
      <alignment horizontal="left"/>
    </xf>
    <xf numFmtId="0" fontId="0" fillId="0" borderId="0" xfId="0" applyAlignment="1">
      <alignment horizontal="left"/>
    </xf>
    <xf numFmtId="0" fontId="17" fillId="0" borderId="0" xfId="0" applyFont="1" applyAlignment="1">
      <alignment horizontal="left"/>
    </xf>
    <xf numFmtId="0" fontId="18" fillId="0" borderId="0" xfId="0" applyFont="1" applyAlignment="1">
      <alignment horizontal="left"/>
    </xf>
    <xf numFmtId="0" fontId="3" fillId="0" borderId="0" xfId="0" applyFont="1" applyAlignment="1">
      <alignment horizontal="left"/>
    </xf>
    <xf numFmtId="0" fontId="19" fillId="0" borderId="0" xfId="5" applyNumberFormat="1" applyFont="1" applyFill="1" applyBorder="1" applyAlignment="1">
      <alignment horizontal="right"/>
    </xf>
    <xf numFmtId="0" fontId="20" fillId="0" borderId="0" xfId="0" applyFont="1" applyAlignment="1">
      <alignment wrapText="1"/>
    </xf>
    <xf numFmtId="0" fontId="21" fillId="2" borderId="0" xfId="0" applyFont="1" applyFill="1"/>
    <xf numFmtId="14" fontId="22" fillId="0" borderId="0" xfId="0" applyNumberFormat="1" applyFont="1" applyAlignment="1">
      <alignment horizontal="center"/>
    </xf>
    <xf numFmtId="14" fontId="22" fillId="2" borderId="3" xfId="0" applyNumberFormat="1" applyFont="1" applyFill="1" applyBorder="1" applyAlignment="1">
      <alignment horizontal="center"/>
    </xf>
    <xf numFmtId="0" fontId="21" fillId="2" borderId="0" xfId="0" applyFont="1" applyFill="1" applyBorder="1"/>
    <xf numFmtId="0" fontId="21" fillId="0" borderId="0" xfId="0" applyFont="1" applyBorder="1"/>
    <xf numFmtId="0" fontId="22" fillId="0" borderId="0" xfId="0" applyFont="1" applyAlignment="1">
      <alignment horizontal="center"/>
    </xf>
    <xf numFmtId="0" fontId="22" fillId="2" borderId="0" xfId="0" applyFont="1" applyFill="1" applyBorder="1" applyAlignment="1">
      <alignment horizontal="center"/>
    </xf>
    <xf numFmtId="0" fontId="23" fillId="0" borderId="0" xfId="3" applyFont="1" applyAlignment="1">
      <alignment horizontal="left"/>
    </xf>
    <xf numFmtId="0" fontId="23" fillId="0" borderId="0" xfId="3" applyFont="1" applyAlignment="1">
      <alignment horizontal="left" wrapText="1"/>
    </xf>
    <xf numFmtId="0" fontId="24" fillId="0" borderId="0" xfId="0" applyFont="1"/>
    <xf numFmtId="0" fontId="22" fillId="0" borderId="0" xfId="0" applyFont="1" applyBorder="1" applyAlignment="1">
      <alignment horizontal="center"/>
    </xf>
    <xf numFmtId="0" fontId="19" fillId="0" borderId="0" xfId="0" applyNumberFormat="1" applyFont="1" applyAlignment="1">
      <alignment horizontal="right"/>
    </xf>
    <xf numFmtId="0" fontId="20" fillId="0" borderId="0" xfId="3" applyFont="1" applyFill="1" applyBorder="1" applyAlignment="1">
      <alignment horizontal="left" wrapText="1" shrinkToFit="1"/>
    </xf>
    <xf numFmtId="167" fontId="25" fillId="0" borderId="1" xfId="3" applyNumberFormat="1" applyFont="1" applyFill="1" applyBorder="1" applyAlignment="1">
      <alignment horizontal="center" wrapText="1" shrinkToFit="1"/>
    </xf>
    <xf numFmtId="49" fontId="20" fillId="0" borderId="0" xfId="0" applyNumberFormat="1" applyFont="1" applyBorder="1"/>
    <xf numFmtId="49" fontId="21" fillId="0" borderId="0" xfId="0" applyNumberFormat="1" applyFont="1" applyBorder="1"/>
    <xf numFmtId="49" fontId="19" fillId="0" borderId="0" xfId="5" applyNumberFormat="1" applyFont="1" applyFill="1" applyBorder="1" applyAlignment="1">
      <alignment horizontal="right"/>
    </xf>
    <xf numFmtId="49" fontId="26" fillId="0" borderId="0" xfId="4" applyNumberFormat="1" applyFont="1" applyFill="1" applyBorder="1" applyAlignment="1">
      <alignment horizontal="left" wrapText="1"/>
    </xf>
    <xf numFmtId="165" fontId="25" fillId="0" borderId="1" xfId="4" quotePrefix="1" applyNumberFormat="1" applyFont="1" applyFill="1" applyBorder="1" applyAlignment="1">
      <alignment horizontal="center" wrapText="1"/>
    </xf>
    <xf numFmtId="167" fontId="23" fillId="2" borderId="0" xfId="1" applyNumberFormat="1" applyFont="1" applyFill="1" applyBorder="1"/>
    <xf numFmtId="167" fontId="20" fillId="0" borderId="0" xfId="0" applyNumberFormat="1" applyFont="1" applyFill="1" applyBorder="1"/>
    <xf numFmtId="167" fontId="21" fillId="0" borderId="0" xfId="0" applyNumberFormat="1" applyFont="1" applyFill="1" applyBorder="1"/>
    <xf numFmtId="0" fontId="21" fillId="0" borderId="0" xfId="0" applyFont="1" applyFill="1" applyBorder="1"/>
    <xf numFmtId="167" fontId="23" fillId="0" borderId="0" xfId="1" applyNumberFormat="1" applyFont="1" applyFill="1" applyBorder="1" applyAlignment="1">
      <alignment horizontal="center"/>
    </xf>
    <xf numFmtId="167" fontId="23" fillId="0" borderId="0" xfId="1" applyNumberFormat="1" applyFont="1" applyFill="1" applyBorder="1" applyAlignment="1">
      <alignment horizontal="right"/>
    </xf>
    <xf numFmtId="167" fontId="23" fillId="0" borderId="1" xfId="1" applyNumberFormat="1" applyFont="1" applyFill="1" applyBorder="1" applyAlignment="1">
      <alignment horizontal="right"/>
    </xf>
    <xf numFmtId="167" fontId="23" fillId="0" borderId="1" xfId="1" applyNumberFormat="1" applyFont="1" applyFill="1" applyBorder="1" applyAlignment="1">
      <alignment horizontal="center"/>
    </xf>
    <xf numFmtId="0" fontId="27" fillId="0" borderId="0" xfId="0" applyFont="1" applyBorder="1"/>
    <xf numFmtId="0" fontId="23" fillId="0" borderId="0" xfId="0" applyFont="1" applyAlignment="1">
      <alignment wrapText="1"/>
    </xf>
    <xf numFmtId="167" fontId="23" fillId="2" borderId="3" xfId="1" applyNumberFormat="1" applyFont="1" applyFill="1" applyBorder="1"/>
    <xf numFmtId="0" fontId="20" fillId="0" borderId="0" xfId="0" applyFont="1" applyFill="1" applyAlignment="1">
      <alignment wrapText="1"/>
    </xf>
    <xf numFmtId="0" fontId="20" fillId="2" borderId="0" xfId="0" applyFont="1" applyFill="1" applyAlignment="1">
      <alignment wrapText="1"/>
    </xf>
    <xf numFmtId="0" fontId="20" fillId="0" borderId="0" xfId="0" quotePrefix="1" applyFont="1" applyFill="1" applyAlignment="1">
      <alignment wrapText="1"/>
    </xf>
    <xf numFmtId="0" fontId="23" fillId="0" borderId="0" xfId="0" applyFont="1" applyBorder="1" applyAlignment="1">
      <alignment wrapText="1"/>
    </xf>
    <xf numFmtId="167" fontId="23" fillId="0" borderId="6" xfId="1" applyNumberFormat="1" applyFont="1" applyFill="1" applyBorder="1" applyAlignment="1">
      <alignment horizontal="center"/>
    </xf>
    <xf numFmtId="0" fontId="20" fillId="0" borderId="0" xfId="0" applyFont="1" applyBorder="1" applyAlignment="1">
      <alignment wrapText="1"/>
    </xf>
    <xf numFmtId="167" fontId="23" fillId="2" borderId="1" xfId="1" applyNumberFormat="1" applyFont="1" applyFill="1" applyBorder="1"/>
    <xf numFmtId="167" fontId="20" fillId="0" borderId="1" xfId="1" applyNumberFormat="1" applyFont="1" applyFill="1" applyBorder="1" applyAlignment="1">
      <alignment horizontal="center"/>
    </xf>
    <xf numFmtId="167" fontId="23" fillId="0" borderId="3" xfId="1" applyNumberFormat="1" applyFont="1" applyFill="1" applyBorder="1" applyAlignment="1">
      <alignment horizontal="center"/>
    </xf>
    <xf numFmtId="0" fontId="28" fillId="0" borderId="0" xfId="0" applyFont="1" applyAlignment="1">
      <alignment wrapText="1"/>
    </xf>
    <xf numFmtId="167" fontId="29" fillId="2" borderId="0" xfId="1" applyNumberFormat="1" applyFont="1" applyFill="1" applyBorder="1"/>
    <xf numFmtId="168" fontId="30" fillId="0" borderId="0" xfId="1" applyNumberFormat="1" applyFont="1" applyFill="1" applyBorder="1" applyAlignment="1">
      <alignment horizontal="center"/>
    </xf>
    <xf numFmtId="170" fontId="29" fillId="0" borderId="0" xfId="1" applyNumberFormat="1" applyFont="1" applyFill="1" applyBorder="1" applyAlignment="1">
      <alignment horizontal="right"/>
    </xf>
    <xf numFmtId="170" fontId="29" fillId="0" borderId="0" xfId="1" applyNumberFormat="1" applyFont="1" applyFill="1" applyBorder="1" applyAlignment="1">
      <alignment horizontal="center"/>
    </xf>
    <xf numFmtId="0" fontId="31" fillId="0" borderId="0" xfId="5" applyNumberFormat="1" applyFont="1" applyFill="1" applyBorder="1" applyAlignment="1">
      <alignment horizontal="right"/>
    </xf>
    <xf numFmtId="168" fontId="32" fillId="0" borderId="0" xfId="1" applyNumberFormat="1" applyFont="1" applyFill="1"/>
    <xf numFmtId="0" fontId="33" fillId="2" borderId="0" xfId="0" applyFont="1" applyFill="1"/>
    <xf numFmtId="168" fontId="34" fillId="0" borderId="0" xfId="1" applyNumberFormat="1" applyFont="1" applyFill="1" applyBorder="1" applyAlignment="1">
      <alignment horizontal="center"/>
    </xf>
    <xf numFmtId="0" fontId="34" fillId="0" borderId="0" xfId="0" applyFont="1" applyFill="1" applyBorder="1" applyAlignment="1">
      <alignment horizontal="center"/>
    </xf>
    <xf numFmtId="0" fontId="32" fillId="0" borderId="0" xfId="0" applyFont="1" applyBorder="1"/>
    <xf numFmtId="0" fontId="35" fillId="0" borderId="0" xfId="0" applyFont="1" applyBorder="1"/>
    <xf numFmtId="168" fontId="36" fillId="2" borderId="0" xfId="1" applyNumberFormat="1" applyFont="1" applyFill="1" applyBorder="1"/>
    <xf numFmtId="0" fontId="36" fillId="0" borderId="0" xfId="0" applyFont="1" applyBorder="1"/>
    <xf numFmtId="0" fontId="37" fillId="2" borderId="0" xfId="0" applyFont="1" applyFill="1" applyBorder="1" applyAlignment="1">
      <alignment horizontal="center"/>
    </xf>
    <xf numFmtId="0" fontId="28" fillId="0" borderId="0" xfId="0" applyFont="1"/>
    <xf numFmtId="37" fontId="37" fillId="0" borderId="0" xfId="5" applyNumberFormat="1" applyFont="1" applyFill="1" applyBorder="1" applyAlignment="1">
      <alignment horizontal="center"/>
    </xf>
    <xf numFmtId="0" fontId="20" fillId="0" borderId="0" xfId="0" applyFont="1"/>
    <xf numFmtId="0" fontId="20" fillId="0" borderId="0" xfId="0" applyFont="1" applyAlignment="1">
      <alignment horizontal="right" vertical="top"/>
    </xf>
    <xf numFmtId="0" fontId="38" fillId="0" borderId="0" xfId="0" applyFont="1" applyAlignment="1">
      <alignment horizontal="right"/>
    </xf>
    <xf numFmtId="0" fontId="38" fillId="0" borderId="0" xfId="0" applyFont="1" applyAlignment="1">
      <alignment horizontal="center"/>
    </xf>
    <xf numFmtId="0" fontId="20" fillId="2" borderId="0" xfId="0" applyFont="1" applyFill="1" applyBorder="1" applyAlignment="1">
      <alignment horizontal="center"/>
    </xf>
    <xf numFmtId="0" fontId="20" fillId="2" borderId="0" xfId="0" applyFont="1" applyFill="1" applyAlignment="1">
      <alignment horizontal="center"/>
    </xf>
    <xf numFmtId="166" fontId="42" fillId="2" borderId="0" xfId="0" applyNumberFormat="1" applyFont="1" applyFill="1" applyBorder="1"/>
    <xf numFmtId="0" fontId="22" fillId="2" borderId="0" xfId="0" applyFont="1" applyFill="1" applyAlignment="1">
      <alignment horizontal="center"/>
    </xf>
    <xf numFmtId="0" fontId="40" fillId="2" borderId="0" xfId="0" applyFont="1" applyFill="1" applyBorder="1" applyAlignment="1">
      <alignment horizontal="center" vertical="top" wrapText="1"/>
    </xf>
    <xf numFmtId="0" fontId="41" fillId="2" borderId="0" xfId="0" applyFont="1" applyFill="1" applyBorder="1" applyAlignment="1">
      <alignment horizontal="center" vertical="top" wrapText="1"/>
    </xf>
    <xf numFmtId="0" fontId="39" fillId="0" borderId="0" xfId="0" applyFont="1" applyBorder="1" applyAlignment="1">
      <alignment horizontal="left" wrapText="1"/>
    </xf>
    <xf numFmtId="168" fontId="21" fillId="2" borderId="0" xfId="1" applyNumberFormat="1" applyFont="1" applyFill="1" applyBorder="1"/>
    <xf numFmtId="168" fontId="22" fillId="2" borderId="0" xfId="1" applyNumberFormat="1" applyFont="1" applyFill="1" applyBorder="1" applyAlignment="1">
      <alignment horizontal="center"/>
    </xf>
    <xf numFmtId="166" fontId="43" fillId="2" borderId="0" xfId="0" applyNumberFormat="1" applyFont="1" applyFill="1" applyBorder="1" applyAlignment="1">
      <alignment horizontal="center"/>
    </xf>
    <xf numFmtId="0" fontId="8" fillId="0" borderId="0" xfId="6" applyFont="1"/>
    <xf numFmtId="0" fontId="8" fillId="0" borderId="0" xfId="6" applyFont="1" applyFill="1"/>
    <xf numFmtId="14" fontId="8" fillId="2" borderId="0" xfId="8" applyNumberFormat="1" applyFont="1" applyFill="1"/>
    <xf numFmtId="0" fontId="8" fillId="0" borderId="0" xfId="6" applyFont="1" applyFill="1" applyBorder="1"/>
    <xf numFmtId="168" fontId="8" fillId="2" borderId="0" xfId="8" applyNumberFormat="1" applyFont="1" applyFill="1"/>
    <xf numFmtId="0" fontId="45" fillId="0" borderId="0" xfId="3" applyFont="1" applyAlignment="1">
      <alignment horizontal="left" wrapText="1"/>
    </xf>
    <xf numFmtId="0" fontId="46" fillId="0" borderId="0" xfId="0" applyFont="1"/>
    <xf numFmtId="168" fontId="8" fillId="0" borderId="0" xfId="1" applyNumberFormat="1" applyFont="1" applyFill="1"/>
    <xf numFmtId="168" fontId="8" fillId="0" borderId="0" xfId="6" applyNumberFormat="1" applyFont="1" applyFill="1"/>
    <xf numFmtId="167" fontId="47" fillId="0" borderId="1" xfId="3" applyNumberFormat="1" applyFont="1" applyFill="1" applyBorder="1" applyAlignment="1">
      <alignment horizontal="center" wrapText="1" shrinkToFit="1"/>
    </xf>
    <xf numFmtId="1" fontId="47" fillId="0" borderId="0" xfId="4" applyNumberFormat="1" applyFont="1" applyFill="1" applyBorder="1" applyAlignment="1">
      <alignment horizontal="center" wrapText="1"/>
    </xf>
    <xf numFmtId="165" fontId="45" fillId="0" borderId="0" xfId="9" applyNumberFormat="1" applyFont="1" applyFill="1" applyBorder="1" applyAlignment="1">
      <alignment horizontal="center" wrapText="1"/>
    </xf>
    <xf numFmtId="0" fontId="45" fillId="0" borderId="0" xfId="10" applyFont="1" applyFill="1" applyAlignment="1">
      <alignment horizontal="left" wrapText="1"/>
    </xf>
    <xf numFmtId="0" fontId="48" fillId="0" borderId="1" xfId="11" applyFont="1" applyFill="1" applyBorder="1" applyAlignment="1">
      <alignment horizontal="center" wrapText="1"/>
    </xf>
    <xf numFmtId="165" fontId="47" fillId="0" borderId="1" xfId="4" applyNumberFormat="1" applyFont="1" applyFill="1" applyBorder="1" applyAlignment="1">
      <alignment horizontal="right" wrapText="1"/>
    </xf>
    <xf numFmtId="165" fontId="47" fillId="2" borderId="1" xfId="4" quotePrefix="1" applyNumberFormat="1" applyFont="1" applyFill="1" applyBorder="1" applyAlignment="1">
      <alignment horizontal="right" wrapText="1"/>
    </xf>
    <xf numFmtId="0" fontId="8" fillId="0" borderId="0" xfId="6" applyFont="1" applyFill="1" applyAlignment="1">
      <alignment wrapText="1"/>
    </xf>
    <xf numFmtId="0" fontId="8" fillId="0" borderId="0" xfId="6" applyFont="1" applyAlignment="1">
      <alignment wrapText="1"/>
    </xf>
    <xf numFmtId="0" fontId="48" fillId="0" borderId="0" xfId="11" applyFont="1" applyFill="1" applyBorder="1" applyAlignment="1">
      <alignment horizontal="center" wrapText="1"/>
    </xf>
    <xf numFmtId="0" fontId="45" fillId="0" borderId="0" xfId="3" applyFont="1" applyFill="1" applyAlignment="1">
      <alignment horizontal="left" wrapText="1"/>
    </xf>
    <xf numFmtId="0" fontId="8" fillId="0" borderId="0" xfId="3" applyFont="1" applyFill="1" applyAlignment="1">
      <alignment horizontal="left" indent="1"/>
    </xf>
    <xf numFmtId="167" fontId="8" fillId="0" borderId="0" xfId="8" applyNumberFormat="1" applyFont="1" applyFill="1"/>
    <xf numFmtId="167" fontId="45" fillId="0" borderId="0" xfId="8" applyNumberFormat="1" applyFont="1" applyFill="1"/>
    <xf numFmtId="37" fontId="8" fillId="0" borderId="0" xfId="13" applyNumberFormat="1" applyFont="1" applyFill="1" applyBorder="1" applyAlignment="1">
      <alignment horizontal="right" wrapText="1"/>
    </xf>
    <xf numFmtId="0" fontId="8" fillId="0" borderId="0" xfId="3" applyFont="1" applyFill="1" applyAlignment="1">
      <alignment horizontal="left" wrapText="1" indent="1"/>
    </xf>
    <xf numFmtId="167" fontId="8" fillId="0" borderId="0" xfId="8" applyNumberFormat="1" applyFont="1"/>
    <xf numFmtId="167" fontId="8" fillId="0" borderId="0" xfId="8" applyNumberFormat="1" applyFont="1" applyFill="1" applyBorder="1"/>
    <xf numFmtId="0" fontId="45" fillId="0" borderId="0" xfId="6" applyFont="1" applyFill="1" applyAlignment="1">
      <alignment wrapText="1"/>
    </xf>
    <xf numFmtId="167" fontId="8" fillId="0" borderId="3" xfId="8" applyNumberFormat="1" applyFont="1" applyFill="1" applyBorder="1"/>
    <xf numFmtId="167" fontId="45" fillId="0" borderId="3" xfId="8" applyNumberFormat="1" applyFont="1" applyFill="1" applyBorder="1"/>
    <xf numFmtId="0" fontId="45" fillId="0" borderId="0" xfId="6" applyFont="1" applyFill="1" applyAlignment="1"/>
    <xf numFmtId="167" fontId="45" fillId="0" borderId="6" xfId="8" applyNumberFormat="1" applyFont="1" applyFill="1" applyBorder="1"/>
    <xf numFmtId="0" fontId="51" fillId="0" borderId="0" xfId="6" applyFont="1" applyFill="1" applyAlignment="1"/>
    <xf numFmtId="167" fontId="45" fillId="0" borderId="0" xfId="8" applyNumberFormat="1" applyFont="1" applyFill="1" applyBorder="1"/>
    <xf numFmtId="0" fontId="8" fillId="0" borderId="0" xfId="6" applyFont="1" applyAlignment="1">
      <alignment horizontal="left" indent="1"/>
    </xf>
    <xf numFmtId="37" fontId="45" fillId="0" borderId="0" xfId="13" applyNumberFormat="1" applyFont="1" applyFill="1" applyBorder="1" applyAlignment="1">
      <alignment horizontal="right" wrapText="1"/>
    </xf>
    <xf numFmtId="0" fontId="8" fillId="0" borderId="0" xfId="6" applyFont="1" applyFill="1" applyAlignment="1">
      <alignment horizontal="left" indent="1"/>
    </xf>
    <xf numFmtId="167" fontId="8" fillId="0" borderId="0" xfId="8" applyNumberFormat="1" applyFont="1" applyBorder="1"/>
    <xf numFmtId="167" fontId="8" fillId="0" borderId="1" xfId="8" applyNumberFormat="1" applyFont="1" applyFill="1" applyBorder="1"/>
    <xf numFmtId="167" fontId="45" fillId="0" borderId="1" xfId="8" applyNumberFormat="1" applyFont="1" applyFill="1" applyBorder="1"/>
    <xf numFmtId="0" fontId="45" fillId="0" borderId="0" xfId="0" applyFont="1" applyAlignment="1">
      <alignment wrapText="1"/>
    </xf>
    <xf numFmtId="167" fontId="45" fillId="0" borderId="0" xfId="6" applyNumberFormat="1" applyFont="1"/>
    <xf numFmtId="0" fontId="45" fillId="0" borderId="0" xfId="6" applyFont="1" applyAlignment="1"/>
    <xf numFmtId="167" fontId="8" fillId="0" borderId="3" xfId="8" applyNumberFormat="1" applyFont="1" applyBorder="1"/>
    <xf numFmtId="0" fontId="45" fillId="0" borderId="0" xfId="6" applyFont="1"/>
    <xf numFmtId="0" fontId="45" fillId="0" borderId="0" xfId="6" applyFont="1" applyFill="1"/>
    <xf numFmtId="9" fontId="8" fillId="0" borderId="0" xfId="2" applyFont="1" applyFill="1" applyAlignment="1">
      <alignment horizontal="left" wrapText="1" indent="1"/>
    </xf>
    <xf numFmtId="164" fontId="8" fillId="0" borderId="0" xfId="14" applyFont="1" applyFill="1" applyAlignment="1">
      <alignment horizontal="left" wrapText="1" indent="1"/>
    </xf>
    <xf numFmtId="0" fontId="8" fillId="0" borderId="0" xfId="6" applyFont="1" applyFill="1" applyAlignment="1">
      <alignment horizontal="left" wrapText="1" indent="1"/>
    </xf>
    <xf numFmtId="0" fontId="52" fillId="0" borderId="0" xfId="6" applyFont="1" applyFill="1"/>
    <xf numFmtId="0" fontId="53" fillId="0" borderId="0" xfId="6" applyFont="1" applyFill="1" applyBorder="1"/>
    <xf numFmtId="167" fontId="8" fillId="0" borderId="0" xfId="6" applyNumberFormat="1" applyFont="1" applyFill="1"/>
    <xf numFmtId="164" fontId="45" fillId="0" borderId="0" xfId="9" applyFont="1" applyFill="1" applyBorder="1" applyAlignment="1">
      <alignment horizontal="justify"/>
    </xf>
    <xf numFmtId="0" fontId="54" fillId="2" borderId="0" xfId="0" applyFont="1" applyFill="1"/>
    <xf numFmtId="167" fontId="55" fillId="2" borderId="0" xfId="15" applyNumberFormat="1" applyFont="1" applyFill="1"/>
    <xf numFmtId="168" fontId="55" fillId="0" borderId="0" xfId="1" applyNumberFormat="1" applyFont="1" applyFill="1"/>
    <xf numFmtId="168" fontId="56" fillId="0" borderId="0" xfId="1" applyNumberFormat="1" applyFont="1" applyFill="1"/>
    <xf numFmtId="164" fontId="45" fillId="0" borderId="0" xfId="14" applyFont="1" applyFill="1" applyAlignment="1">
      <alignment horizontal="left" wrapText="1" indent="1"/>
    </xf>
    <xf numFmtId="164" fontId="52" fillId="2" borderId="0" xfId="14" applyFont="1" applyFill="1" applyAlignment="1">
      <alignment horizontal="left" wrapText="1" indent="1"/>
    </xf>
    <xf numFmtId="0" fontId="52" fillId="2" borderId="0" xfId="6" applyFont="1" applyFill="1"/>
    <xf numFmtId="164" fontId="53" fillId="0" borderId="0" xfId="14" applyFont="1" applyFill="1" applyAlignment="1">
      <alignment horizontal="left" wrapText="1" indent="1"/>
    </xf>
    <xf numFmtId="0" fontId="52" fillId="0" borderId="0" xfId="0" applyFont="1"/>
    <xf numFmtId="167" fontId="55" fillId="0" borderId="0" xfId="15" applyNumberFormat="1" applyFont="1" applyFill="1"/>
    <xf numFmtId="166" fontId="52" fillId="0" borderId="0" xfId="1" applyFont="1" applyFill="1"/>
    <xf numFmtId="168" fontId="52" fillId="0" borderId="0" xfId="8" applyNumberFormat="1" applyFont="1" applyFill="1"/>
    <xf numFmtId="168" fontId="52" fillId="2" borderId="0" xfId="8" applyNumberFormat="1" applyFont="1" applyFill="1"/>
    <xf numFmtId="0" fontId="8" fillId="0" borderId="0" xfId="0" applyFont="1"/>
    <xf numFmtId="0" fontId="8" fillId="0" borderId="0" xfId="0" applyFont="1" applyAlignment="1">
      <alignment horizontal="right"/>
    </xf>
    <xf numFmtId="0" fontId="8" fillId="2" borderId="0" xfId="0" applyFont="1" applyFill="1" applyAlignment="1"/>
    <xf numFmtId="0" fontId="8" fillId="0" borderId="0" xfId="0" applyFont="1" applyAlignment="1"/>
    <xf numFmtId="0" fontId="8" fillId="0" borderId="0" xfId="0" applyFont="1" applyFill="1" applyAlignment="1">
      <alignment horizontal="right"/>
    </xf>
    <xf numFmtId="0" fontId="8" fillId="2" borderId="0" xfId="6" applyFont="1" applyFill="1"/>
    <xf numFmtId="0" fontId="3" fillId="0" borderId="0" xfId="0" applyFont="1" applyAlignment="1">
      <alignment horizontal="right" wrapText="1"/>
    </xf>
    <xf numFmtId="166" fontId="3" fillId="0" borderId="0" xfId="1" applyFont="1" applyAlignment="1">
      <alignment horizontal="right" wrapText="1"/>
    </xf>
    <xf numFmtId="0" fontId="57" fillId="0" borderId="0" xfId="0" applyFont="1" applyAlignment="1">
      <alignment horizontal="left" wrapText="1" indent="1"/>
    </xf>
    <xf numFmtId="0" fontId="9" fillId="0" borderId="0" xfId="0" applyFont="1" applyAlignment="1">
      <alignment horizontal="right" wrapText="1"/>
    </xf>
    <xf numFmtId="0" fontId="9" fillId="0" borderId="0" xfId="0" applyFont="1" applyBorder="1" applyAlignment="1">
      <alignment horizontal="center" wrapText="1"/>
    </xf>
    <xf numFmtId="0" fontId="0" fillId="0" borderId="0" xfId="0" applyBorder="1" applyAlignment="1">
      <alignment horizontal="center" wrapText="1"/>
    </xf>
    <xf numFmtId="0" fontId="9" fillId="0" borderId="1" xfId="0" applyFont="1" applyFill="1" applyBorder="1" applyAlignment="1">
      <alignment horizontal="right" wrapText="1"/>
    </xf>
    <xf numFmtId="0" fontId="5" fillId="0" borderId="0" xfId="0" applyFont="1" applyFill="1" applyAlignment="1">
      <alignment horizontal="left" vertical="top" wrapText="1" indent="1"/>
    </xf>
    <xf numFmtId="167" fontId="5" fillId="0" borderId="0" xfId="8" applyNumberFormat="1" applyFont="1" applyFill="1"/>
    <xf numFmtId="168" fontId="13" fillId="0" borderId="0" xfId="1" applyNumberFormat="1" applyFont="1" applyFill="1"/>
    <xf numFmtId="0" fontId="3" fillId="0" borderId="0" xfId="0" applyFont="1" applyFill="1" applyAlignment="1">
      <alignment horizontal="left" vertical="top" wrapText="1" indent="1"/>
    </xf>
    <xf numFmtId="168" fontId="3" fillId="0" borderId="0" xfId="1" applyNumberFormat="1" applyFont="1" applyFill="1" applyAlignment="1">
      <alignment wrapText="1"/>
    </xf>
    <xf numFmtId="167" fontId="3" fillId="0" borderId="0" xfId="8" applyNumberFormat="1" applyFont="1" applyFill="1"/>
    <xf numFmtId="168" fontId="14" fillId="0" borderId="0" xfId="1" applyNumberFormat="1" applyFont="1" applyFill="1"/>
    <xf numFmtId="168" fontId="3" fillId="0" borderId="1" xfId="1" applyNumberFormat="1" applyFont="1" applyFill="1" applyBorder="1" applyAlignment="1">
      <alignment wrapText="1"/>
    </xf>
    <xf numFmtId="167" fontId="3" fillId="0" borderId="1" xfId="8" applyNumberFormat="1" applyFont="1" applyFill="1" applyBorder="1"/>
    <xf numFmtId="167" fontId="3" fillId="0" borderId="3" xfId="8" applyNumberFormat="1" applyFont="1" applyFill="1" applyBorder="1"/>
    <xf numFmtId="167" fontId="5" fillId="0" borderId="2" xfId="8" applyNumberFormat="1" applyFont="1" applyFill="1" applyBorder="1"/>
    <xf numFmtId="167" fontId="13" fillId="0" borderId="0" xfId="0" applyNumberFormat="1" applyFont="1"/>
    <xf numFmtId="0" fontId="5" fillId="0" borderId="0" xfId="0" applyFont="1" applyAlignment="1">
      <alignment horizontal="left" vertical="top" wrapText="1" indent="1"/>
    </xf>
    <xf numFmtId="167" fontId="3" fillId="0" borderId="0" xfId="0" applyNumberFormat="1" applyFont="1"/>
    <xf numFmtId="0" fontId="3" fillId="0" borderId="0" xfId="0" applyFont="1" applyAlignment="1">
      <alignment horizontal="left" vertical="top" wrapText="1" indent="1"/>
    </xf>
    <xf numFmtId="0" fontId="5" fillId="0" borderId="0" xfId="0" applyFont="1" applyBorder="1" applyAlignment="1">
      <alignment horizontal="left" vertical="top" wrapText="1" indent="1"/>
    </xf>
    <xf numFmtId="0" fontId="3" fillId="0" borderId="0" xfId="0" applyFont="1" applyBorder="1" applyAlignment="1">
      <alignment horizontal="left" vertical="top" wrapText="1" indent="1"/>
    </xf>
    <xf numFmtId="0" fontId="13" fillId="0" borderId="0" xfId="0" applyNumberFormat="1" applyFont="1" applyFill="1" applyAlignment="1">
      <alignment horizontal="left" indent="1"/>
    </xf>
    <xf numFmtId="168" fontId="3" fillId="0" borderId="0" xfId="1" applyNumberFormat="1" applyFont="1" applyFill="1" applyAlignment="1">
      <alignment horizontal="right" wrapText="1"/>
    </xf>
    <xf numFmtId="168" fontId="15" fillId="0" borderId="0" xfId="1" applyNumberFormat="1" applyFont="1" applyFill="1" applyAlignment="1">
      <alignment horizontal="right" wrapText="1"/>
    </xf>
    <xf numFmtId="0" fontId="14" fillId="0" borderId="0" xfId="0" applyNumberFormat="1" applyFont="1" applyFill="1" applyAlignment="1">
      <alignment horizontal="left" indent="1"/>
    </xf>
    <xf numFmtId="0" fontId="14" fillId="0" borderId="0" xfId="0" applyNumberFormat="1" applyFont="1" applyAlignment="1">
      <alignment horizontal="left" indent="1"/>
    </xf>
    <xf numFmtId="168" fontId="15" fillId="0" borderId="0" xfId="1" applyNumberFormat="1" applyFont="1" applyAlignment="1">
      <alignment horizontal="right" wrapText="1"/>
    </xf>
    <xf numFmtId="0" fontId="0" fillId="0" borderId="0" xfId="0" applyAlignment="1"/>
    <xf numFmtId="0" fontId="0" fillId="0" borderId="0" xfId="0" applyAlignment="1">
      <alignment horizontal="left"/>
    </xf>
    <xf numFmtId="167" fontId="25" fillId="0" borderId="1" xfId="3" applyNumberFormat="1" applyFont="1" applyFill="1" applyBorder="1" applyAlignment="1">
      <alignment horizontal="center" wrapText="1" shrinkToFit="1"/>
    </xf>
    <xf numFmtId="0" fontId="23" fillId="0" borderId="0" xfId="0" applyFont="1" applyBorder="1" applyAlignment="1">
      <alignment vertical="top" wrapText="1"/>
    </xf>
    <xf numFmtId="0" fontId="20" fillId="0" borderId="0" xfId="0" applyFont="1" applyBorder="1" applyAlignment="1">
      <alignment vertical="top" wrapText="1"/>
    </xf>
    <xf numFmtId="0" fontId="24" fillId="0" borderId="0" xfId="0" applyFont="1" applyBorder="1" applyAlignment="1">
      <alignment vertical="top" wrapText="1"/>
    </xf>
    <xf numFmtId="37" fontId="8" fillId="2" borderId="0" xfId="13" applyNumberFormat="1" applyFont="1" applyFill="1" applyBorder="1" applyAlignment="1">
      <alignment horizontal="right" wrapText="1"/>
    </xf>
    <xf numFmtId="0" fontId="45" fillId="2" borderId="0" xfId="11" applyFont="1" applyFill="1" applyBorder="1" applyAlignment="1">
      <alignment horizontal="left"/>
    </xf>
    <xf numFmtId="167" fontId="8" fillId="2" borderId="0" xfId="8" applyNumberFormat="1" applyFont="1" applyFill="1"/>
    <xf numFmtId="167" fontId="50" fillId="2" borderId="0" xfId="8" applyNumberFormat="1" applyFont="1" applyFill="1"/>
    <xf numFmtId="167" fontId="45" fillId="2" borderId="0" xfId="8" applyNumberFormat="1" applyFont="1" applyFill="1"/>
    <xf numFmtId="0" fontId="8" fillId="2" borderId="0" xfId="3" applyFont="1" applyFill="1" applyAlignment="1">
      <alignment horizontal="left" indent="1"/>
    </xf>
  </cellXfs>
  <cellStyles count="17">
    <cellStyle name="Comma 3" xfId="5"/>
    <cellStyle name="Comma 3 2 2" xfId="14"/>
    <cellStyle name="Comma 3 3" xfId="12"/>
    <cellStyle name="Comma 8 4" xfId="7"/>
    <cellStyle name="Comma_A4 TS_2007 2" xfId="16"/>
    <cellStyle name="Comma_A4 TS_2007_1" xfId="4"/>
    <cellStyle name="Comma_A4 TS_2007_1 2" xfId="9"/>
    <cellStyle name="Normal 2 4" xfId="13"/>
    <cellStyle name="Normal 4" xfId="6"/>
    <cellStyle name="Normal_A4 TS_2007" xfId="3"/>
    <cellStyle name="КАНДАГАЧ тел3-33-96 10" xfId="10"/>
    <cellStyle name="КАНДАГАЧ тел3-33-96 2" xfId="11"/>
    <cellStyle name="Обычный" xfId="0" builtinId="0"/>
    <cellStyle name="Процентный" xfId="2" builtinId="5"/>
    <cellStyle name="Финансовый" xfId="1" builtinId="3"/>
    <cellStyle name="Финансовый 3" xfId="15"/>
    <cellStyle name="Финансовый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MUSTAFA\IPR%20Calculations\IPR_VO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tp\Users\u05842\AppData\Local\Microsoft\Windows\Temporary%20Internet%20Files\Content.Outlook\LH6ZYM12\&#1054;&#1073;&#1097;&#1080;&#108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u04441\AppData\Local\Microsoft\Windows\INetCache\Content.Outlook\M6Y1PHQ7\windows\TEMP\2_2&#1058;&#104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tp\Users\u09063\AppData\Local\Microsoft\Windows\INetCache\Content.Outlook\S7K07GAZ\KO_5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tp\Users\u09063\AppData\Local\Microsoft\Windows\INetCache\Content.Outlook\S7K07GAZ\KO_6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u04441\AppData\Local\Microsoft\Windows\INetCache\Content.Outlook\M6Y1PHQ7\windows\TEMP\2.26_&#1074;%20&#1075;&#1086;&#1076;&#1086;&#1074;&#1086;&#1081;_&#1086;&#1090;&#1095;&#1077;&#1090;_200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u04441\AppData\Local\Microsoft\Windows\INetCache\Content.Outlook\M6Y1PHQ7\&#1052;&#1086;&#1080;%20&#1076;&#1086;&#1082;&#1091;&#1084;&#1077;&#1085;&#1090;&#1099;\&#1060;&#1080;&#1085;.&#1086;&#1090;&#1095;&#1077;&#1090;&#1085;&#1086;&#1089;&#1090;&#1100;%20(&#1055;&#1054;%20&#1080;%20&#1050;&#1054;)\&#1050;&#1086;&#1085;&#1089;&#1086;&#1083;&#1080;&#1076;&#1080;&#1088;&#1086;&#1074;&#1072;&#1085;&#1085;&#1072;&#1103;%20&#1086;&#1090;&#1095;&#1077;&#1090;&#1085;&#1086;&#1089;&#1090;&#1100;\2009\01-10-2009\&#1055;&#1088;&#1080;&#1083;&#1086;&#1078;&#1077;&#1085;&#1080;&#1077;%20F1%20&#1085;&#1072;%201-10-0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u04441\AppData\Local\Microsoft\Windows\INetCache\Content.Outlook\M6Y1PHQ7\&#1052;&#1086;&#1080;%20&#1076;&#1086;&#1082;&#1091;&#1084;&#1077;&#1085;&#1090;&#1099;\&#1060;&#1080;&#1085;.&#1086;&#1090;&#1095;&#1077;&#1090;&#1085;&#1086;&#1089;&#1090;&#1100;%20(&#1055;&#1054;%20&#1080;%20&#1050;&#1054;)\&#1050;&#1086;&#1085;&#1089;&#1086;&#1083;&#1080;&#1076;&#1080;&#1088;&#1086;&#1074;&#1072;&#1085;&#1085;&#1072;&#1103;%20&#1086;&#1090;&#1095;&#1077;&#1090;&#1085;&#1086;&#1089;&#1090;&#1100;\2009\01-10-2009\&#1055;&#1088;&#1080;&#1083;&#1086;&#1078;&#1077;&#1085;&#1080;&#1077;%20F2%20&#1085;&#1072;%201-10-0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tp\Users\u09063\AppData\Local\Microsoft\Windows\INetCache\Content.Outlook\S7K07GAZ\KO_5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Y:\Users\NAKZHO~1\AppData\Local\Temp\notesF3B52A\Non-financial\&#1051;&#1086;&#1075;%20&#1080;&#1079;&#1084;&#1077;&#1085;&#1077;&#1085;&#1080;&#1081;_28.11.201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tp\&#1044;&#1088;&#1091;&#1078;&#1080;&#1085;&#1080;&#1085;&#1072;\&#1044;&#1072;&#1085;&#1085;&#1099;&#1077;%20&#1076;&#1083;&#1103;%20&#1057;&#1073;&#1077;&#1088;&#1072;\&#1055;&#1088;&#1080;&#1083;&#1086;&#1078;&#1077;&#1085;&#1080;&#1103;%20&#1082;%20&#1082;&#1086;&#1085;&#1094;&#1077;&#1087;&#1094;&#1080;&#10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tp\DOCUME~1\EYeguy\LOCALS~1\Temp\PBC-Final%20Kmod8-December-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SFO/2023/9&#1084;%20&#1086;&#1073;&#1079;&#1086;&#1088;/&#1060;&#1086;&#1088;&#1084;&#1099;%2001%2010%20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201\Public\DOCUME~1\FINANC~1\LOCALS~1\Temp\AES%20Folder\Old_Reports\June_00\Hot%20Sparks%20TETS_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04441\AppData\Local\Microsoft\Windows\INetCache\Content.Outlook\M6Y1PHQ7\windows\TEMP\&#1054;&#1058;&#1063;&#1045;&#1058;&#1067;_&#1059;&#1060;&#1057;&#1055;_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orlan_kdfn\&#1050;&#1056;&#1045;&#1044;&#1048;&#1058;&#1053;&#1067;&#1049;%20&#1056;&#1045;&#1043;&#1048;&#1057;&#1058;&#1056;\Documents%20and%20Settings\FUzakbaeva\Desktop\&#1060;&#1057;_&#1055;&#1055;_test1%2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DOCUME~1\EYeguy\LOCALS~1\Temp\PBC-Final%20Kmod8-December-20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BUiO/&#1044;&#1083;&#1103;%20&#1072;&#1091;&#1076;&#1080;&#1090;&#1072;/&#1050;&#1054;&#1057;&#1052;&#1054;&#1057;%201kv2022/&#1064;&#1072;&#1073;&#1083;&#1086;&#1085;&#1099;%20&#1050;&#1054;&#1057;&#1052;&#1054;&#1057;%20010422/Kosmos.IFRS%20template%20(v.2112)%20(14-01-12)%2022.04.2022.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li.Kyzaibay/Desktop/sec%20Aina/D.Securities_Sberbank_YE2019.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IPR_VOG"/>
      <sheetName val="Диаграмма1"/>
      <sheetName val="VOG RUS"/>
      <sheetName val="F-1"/>
      <sheetName val="F-2"/>
      <sheetName val="F-3"/>
      <sheetName val="F-4"/>
      <sheetName val="F-5"/>
      <sheetName val="F-10"/>
      <sheetName val="F-11"/>
      <sheetName val="F-20"/>
      <sheetName val="F-21"/>
      <sheetName val="F-25"/>
      <sheetName val="F-26"/>
      <sheetName val="F-27"/>
      <sheetName val="G-2"/>
      <sheetName val="G-5"/>
      <sheetName val="G-7"/>
      <sheetName val="SAL-1001ok"/>
      <sheetName val="Ural med"/>
      <sheetName val="Profit &amp; Loss Total"/>
      <sheetName val="JUly97"/>
      <sheetName val="Параметры"/>
      <sheetName val="факт 2005 г."/>
      <sheetName val="Consolidated COOP KMG EP U.A."/>
      <sheetName val="PKI FV"/>
      <sheetName val="шапка"/>
      <sheetName val="список"/>
      <sheetName val="master data"/>
      <sheetName val="Sheet1"/>
      <sheetName val="группа"/>
      <sheetName val="Balance Sh_12_10"/>
      <sheetName val="VOG_RUS"/>
      <sheetName val="Ural_med"/>
      <sheetName val="Profit_&amp;_Loss_Total"/>
      <sheetName val="факт_2005_г_"/>
      <sheetName val="Consolidated_COOP_KMG_EP_U_A_"/>
      <sheetName val="PKI_FV"/>
      <sheetName val="master_data"/>
      <sheetName val="Balance_Sh_12_10"/>
      <sheetName val="VOG_RUS1"/>
      <sheetName val="Ural_med1"/>
      <sheetName val="Profit_&amp;_Loss_Total1"/>
      <sheetName val="факт_2005_г_1"/>
      <sheetName val="Consolidated_COOP_KMG_EP_U_A_1"/>
      <sheetName val="PKI_FV1"/>
      <sheetName val="master_data1"/>
      <sheetName val="Balance_Sh_12_101"/>
      <sheetName val="ЦХЛ 2004"/>
      <sheetName val="Dep"/>
      <sheetName val="освоение с объектами"/>
      <sheetName val="Оборудование ОФ корр."/>
      <sheetName val="02. LBR"/>
      <sheetName val="03. LBR аутсорсинг"/>
      <sheetName val="Input Data"/>
      <sheetName val="F2"/>
      <sheetName val="Extraction_Oil"/>
      <sheetName val="OIL"/>
      <sheetName val="Prod rep"/>
      <sheetName val="Sales KGK 12m 2014"/>
      <sheetName val="KGK"/>
      <sheetName val="SM"/>
      <sheetName val="Refinery_margin"/>
      <sheetName val="fxrates"/>
      <sheetName val="на 1 тут"/>
      <sheetName val="Свод сметы"/>
      <sheetName val="Products annual"/>
      <sheetName val="ТЭП"/>
    </sheetNames>
    <sheetDataSet>
      <sheetData sheetId="0" refreshError="1"/>
      <sheetData sheetId="1" refreshError="1">
        <row r="2">
          <cell r="P2" t="str">
            <v>/FRMENU~</v>
          </cell>
        </row>
        <row r="8">
          <cell r="B8">
            <v>700</v>
          </cell>
          <cell r="D8" t="str">
            <v>0</v>
          </cell>
          <cell r="T8">
            <v>0</v>
          </cell>
          <cell r="U8">
            <v>700</v>
          </cell>
        </row>
        <row r="9">
          <cell r="B9">
            <v>550</v>
          </cell>
          <cell r="D9">
            <v>1041.6666666666667</v>
          </cell>
          <cell r="T9">
            <v>1041.6666666666667</v>
          </cell>
          <cell r="U9">
            <v>550</v>
          </cell>
        </row>
        <row r="10">
          <cell r="B10">
            <v>495</v>
          </cell>
          <cell r="D10">
            <v>1406.6358024691358</v>
          </cell>
          <cell r="T10">
            <v>1406.6358024691358</v>
          </cell>
          <cell r="U10">
            <v>495</v>
          </cell>
        </row>
        <row r="11">
          <cell r="B11">
            <v>440</v>
          </cell>
          <cell r="D11">
            <v>1737.6543209876543</v>
          </cell>
          <cell r="T11">
            <v>1737.6543209876543</v>
          </cell>
          <cell r="U11">
            <v>440</v>
          </cell>
        </row>
        <row r="12">
          <cell r="B12">
            <v>385</v>
          </cell>
          <cell r="D12">
            <v>2034.7222222222226</v>
          </cell>
          <cell r="T12">
            <v>2034.7222222222226</v>
          </cell>
          <cell r="U12">
            <v>385</v>
          </cell>
        </row>
        <row r="13">
          <cell r="B13">
            <v>330</v>
          </cell>
          <cell r="D13">
            <v>2297.8395061728397</v>
          </cell>
          <cell r="T13">
            <v>2297.8395061728397</v>
          </cell>
          <cell r="U13">
            <v>330</v>
          </cell>
        </row>
        <row r="14">
          <cell r="B14">
            <v>275</v>
          </cell>
          <cell r="D14">
            <v>2527.0061728395067</v>
          </cell>
          <cell r="T14">
            <v>2527.0061728395067</v>
          </cell>
          <cell r="U14">
            <v>275</v>
          </cell>
        </row>
        <row r="15">
          <cell r="B15">
            <v>220</v>
          </cell>
          <cell r="D15">
            <v>2722.2222222222226</v>
          </cell>
          <cell r="T15">
            <v>2722.2222222222226</v>
          </cell>
          <cell r="U15">
            <v>220</v>
          </cell>
        </row>
        <row r="16">
          <cell r="B16">
            <v>165</v>
          </cell>
          <cell r="D16">
            <v>2883.4876543209884</v>
          </cell>
          <cell r="T16">
            <v>2883.4876543209884</v>
          </cell>
          <cell r="U16">
            <v>165</v>
          </cell>
        </row>
        <row r="17">
          <cell r="B17">
            <v>110</v>
          </cell>
          <cell r="D17">
            <v>3010.8024691358028</v>
          </cell>
          <cell r="T17">
            <v>3010.8024691358028</v>
          </cell>
          <cell r="U17">
            <v>110</v>
          </cell>
        </row>
        <row r="18">
          <cell r="B18">
            <v>55</v>
          </cell>
          <cell r="D18">
            <v>3104.166666666667</v>
          </cell>
          <cell r="T18">
            <v>3104.166666666667</v>
          </cell>
          <cell r="U18">
            <v>55</v>
          </cell>
          <cell r="V18" t="str">
            <v>NO SKIN</v>
          </cell>
        </row>
        <row r="19">
          <cell r="B19">
            <v>0</v>
          </cell>
          <cell r="D19">
            <v>3163.5802469135806</v>
          </cell>
          <cell r="T19">
            <v>3163.5802469135806</v>
          </cell>
          <cell r="U19">
            <v>0</v>
          </cell>
        </row>
        <row r="21">
          <cell r="T21">
            <v>0</v>
          </cell>
          <cell r="V21">
            <v>700</v>
          </cell>
        </row>
        <row r="22">
          <cell r="T22">
            <v>1041.6666666666667</v>
          </cell>
          <cell r="V22">
            <v>550</v>
          </cell>
        </row>
        <row r="23">
          <cell r="T23">
            <v>1406.6358024691358</v>
          </cell>
          <cell r="V23">
            <v>495</v>
          </cell>
        </row>
        <row r="24">
          <cell r="T24">
            <v>1737.6543209876543</v>
          </cell>
          <cell r="V24">
            <v>440</v>
          </cell>
        </row>
        <row r="25">
          <cell r="T25">
            <v>2034.7222222222226</v>
          </cell>
          <cell r="V25">
            <v>385</v>
          </cell>
        </row>
        <row r="26">
          <cell r="T26">
            <v>2297.8395061728397</v>
          </cell>
          <cell r="V26">
            <v>330</v>
          </cell>
        </row>
        <row r="27">
          <cell r="T27">
            <v>2527.0061728395067</v>
          </cell>
          <cell r="V27">
            <v>275</v>
          </cell>
        </row>
        <row r="28">
          <cell r="T28">
            <v>2722.2222222222226</v>
          </cell>
          <cell r="V28">
            <v>220</v>
          </cell>
        </row>
        <row r="29">
          <cell r="T29">
            <v>2883.4876543209884</v>
          </cell>
          <cell r="V29">
            <v>165</v>
          </cell>
        </row>
        <row r="30">
          <cell r="T30">
            <v>3010.8024691358028</v>
          </cell>
          <cell r="V30">
            <v>110</v>
          </cell>
        </row>
        <row r="31">
          <cell r="T31">
            <v>3104.166666666667</v>
          </cell>
          <cell r="V31">
            <v>55</v>
          </cell>
          <cell r="W31" t="str">
            <v>W/SKIN</v>
          </cell>
        </row>
        <row r="32">
          <cell r="T32">
            <v>3163.5802469135806</v>
          </cell>
          <cell r="V32">
            <v>0</v>
          </cell>
        </row>
      </sheetData>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1"/>
      <sheetName val="8.2"/>
      <sheetName val="990000_BY_8.1"/>
      <sheetName val="990000_BY_8.2"/>
      <sheetName val="990000_DENIZ_8.1"/>
      <sheetName val="990000_DENIZ_8.2"/>
      <sheetName val="990000_KAZ_8.1"/>
      <sheetName val="990000_KAZ_8.2"/>
      <sheetName val="990000_PARIBA_8.1"/>
      <sheetName val="990000_PARIBA_8.2"/>
      <sheetName val="990000_SWIT_8.1"/>
      <sheetName val="990000_SWIT_8.2"/>
      <sheetName val="990000_UKR_8.1"/>
      <sheetName val="990000_UKR_8.2"/>
      <sheetName val="990000_VBI_8.1"/>
      <sheetName val="990000_VBI_8.2"/>
      <sheetName val="Данные"/>
      <sheetName val="XLR_NoRangeSheet"/>
      <sheetName val="Cost 99v9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7">
          <cell r="D7">
            <v>42370</v>
          </cell>
        </row>
      </sheetData>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лтайский"/>
      <sheetName val="Байкальский"/>
      <sheetName val="Волго-Вятский"/>
      <sheetName val="Восточно-Сибирский"/>
      <sheetName val="Дальневосточный"/>
      <sheetName val="Западно-Сибирский"/>
      <sheetName val="Западно-Уральский"/>
      <sheetName val="Поволжский"/>
      <sheetName val="Северный"/>
      <sheetName val="Северо-Восточный"/>
      <sheetName val="Северо-Западный"/>
      <sheetName val="Северо-Кавказский"/>
      <sheetName val="Сибирский"/>
      <sheetName val="Среднерусский"/>
      <sheetName val="Уральский"/>
      <sheetName val="Центрально-Черноземный"/>
      <sheetName val="Юго-Западный"/>
      <sheetName val="ИТОГО ПО ТБ"/>
      <sheetName val="ИТОГО ПО ОСБ г. Москвы"/>
      <sheetName val="ИТОГО ПО СБ РФ"/>
      <sheetName val="2_2 1 часть"/>
      <sheetName val="2_2 2 часть"/>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efreshError="1"/>
      <sheetData sheetId="20"/>
      <sheetData sheetId="21"/>
      <sheetData sheetId="22">
        <row r="13">
          <cell r="B13" t="str">
            <v>на 01.07.2005</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7"/>
      <sheetName val="XLR_NoRangeSheet"/>
    </sheetNames>
    <sheetDataSet>
      <sheetData sheetId="0" refreshError="1"/>
      <sheetData sheetId="1">
        <row r="7">
          <cell r="K7" t="str">
            <v>KAZ</v>
          </cell>
          <cell r="L7">
            <v>3.0949999999999997E-3</v>
          </cell>
          <cell r="M7">
            <v>76.229399999999998</v>
          </cell>
          <cell r="N7">
            <v>10.9398</v>
          </cell>
          <cell r="O7">
            <v>2.32056</v>
          </cell>
          <cell r="P7">
            <v>0.18062599999999998</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0"/>
      <sheetName val="1"/>
      <sheetName val="XLR_NoRangeSheet"/>
    </sheetNames>
    <sheetDataSet>
      <sheetData sheetId="0" refreshError="1"/>
      <sheetData sheetId="1" refreshError="1"/>
      <sheetData sheetId="2">
        <row r="7">
          <cell r="E7" t="str">
            <v>Председатель Правления</v>
          </cell>
          <cell r="F7" t="str">
            <v>Князева И.А.</v>
          </cell>
          <cell r="G7" t="str">
            <v>Деркаченко Н.В.</v>
          </cell>
          <cell r="H7" t="str">
            <v>044 247-43-51</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н"/>
      <sheetName val="Сев-Кавказ"/>
      <sheetName val="Сев-Зап"/>
      <sheetName val="Поволж"/>
      <sheetName val="ЮЗБ"/>
      <sheetName val="Зап-Урал"/>
      <sheetName val="Сибирск"/>
      <sheetName val="ВВБ"/>
      <sheetName val="Среднерусск"/>
      <sheetName val="Сев-Вост"/>
      <sheetName val="Вост-Сиб"/>
      <sheetName val="Байкал"/>
      <sheetName val="Уральск"/>
      <sheetName val="ЦЧБ"/>
      <sheetName val="Алтай"/>
      <sheetName val="Краснопресн"/>
      <sheetName val="Киевское"/>
      <sheetName val="Стромынс"/>
      <sheetName val="Лефорт"/>
      <sheetName val="Мещан"/>
      <sheetName val="Донское"/>
      <sheetName val="Зеленогр"/>
      <sheetName val="Вернад"/>
      <sheetName val="Люблин"/>
      <sheetName val="Цариц"/>
      <sheetName val="Марьино"/>
      <sheetName val="Тверское"/>
      <sheetName val="Центр"/>
      <sheetName val="2-26-1 УК"/>
      <sheetName val="2-26-2 УК"/>
      <sheetName val="XLR_NoRangeSheet"/>
      <sheetName val="13-4"/>
      <sheetName val="РАСП АДМ"/>
      <sheetName val="РАСП ИНФ"/>
      <sheetName val="13-6"/>
      <sheetName val=""/>
      <sheetName val="2.26_в годовой_отчет_20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8">
          <cell r="H8">
            <v>1940</v>
          </cell>
          <cell r="I8">
            <v>2000</v>
          </cell>
          <cell r="J8">
            <v>564.77</v>
          </cell>
          <cell r="K8">
            <v>3169.8</v>
          </cell>
          <cell r="L8">
            <v>0</v>
          </cell>
          <cell r="M8">
            <v>3571.5</v>
          </cell>
          <cell r="N8">
            <v>1500</v>
          </cell>
          <cell r="O8">
            <v>0</v>
          </cell>
          <cell r="P8">
            <v>0</v>
          </cell>
          <cell r="Q8">
            <v>0</v>
          </cell>
          <cell r="R8">
            <v>9313.3270000000011</v>
          </cell>
          <cell r="S8">
            <v>28871.7</v>
          </cell>
          <cell r="T8">
            <v>3744.03</v>
          </cell>
          <cell r="U8">
            <v>0</v>
          </cell>
          <cell r="V8">
            <v>0</v>
          </cell>
          <cell r="W8">
            <v>0</v>
          </cell>
          <cell r="X8">
            <v>0</v>
          </cell>
          <cell r="Y8">
            <v>0</v>
          </cell>
          <cell r="Z8">
            <v>0</v>
          </cell>
          <cell r="AA8">
            <v>0</v>
          </cell>
          <cell r="AB8">
            <v>0</v>
          </cell>
          <cell r="AC8">
            <v>3400</v>
          </cell>
          <cell r="AD8">
            <v>0</v>
          </cell>
          <cell r="AE8">
            <v>2773.5160000000001</v>
          </cell>
          <cell r="AF8">
            <v>107964.571</v>
          </cell>
          <cell r="AG8">
            <v>35560</v>
          </cell>
          <cell r="AH8">
            <v>18611.561000000002</v>
          </cell>
          <cell r="AI8">
            <v>32069.491999999998</v>
          </cell>
          <cell r="AJ8">
            <v>1360</v>
          </cell>
          <cell r="AK8">
            <v>1893.509</v>
          </cell>
          <cell r="AL8">
            <v>1948.4820000000002</v>
          </cell>
          <cell r="AM8">
            <v>3500</v>
          </cell>
          <cell r="AN8">
            <v>1636.6</v>
          </cell>
          <cell r="AO8">
            <v>2440.58</v>
          </cell>
          <cell r="AP8">
            <v>101398.94</v>
          </cell>
          <cell r="AQ8">
            <v>249985.34299999999</v>
          </cell>
          <cell r="AR8">
            <v>53553.292999999998</v>
          </cell>
          <cell r="AS8">
            <v>0</v>
          </cell>
          <cell r="AT8">
            <v>0</v>
          </cell>
          <cell r="AU8">
            <v>0</v>
          </cell>
          <cell r="AV8">
            <v>0</v>
          </cell>
          <cell r="AW8">
            <v>0</v>
          </cell>
          <cell r="AX8">
            <v>0</v>
          </cell>
          <cell r="AY8">
            <v>0</v>
          </cell>
          <cell r="AZ8">
            <v>0</v>
          </cell>
          <cell r="BA8">
            <v>1760</v>
          </cell>
          <cell r="BB8">
            <v>0</v>
          </cell>
          <cell r="BC8">
            <v>10236.227999999999</v>
          </cell>
          <cell r="BD8">
            <v>6142.7790000000005</v>
          </cell>
          <cell r="BE8">
            <v>0</v>
          </cell>
          <cell r="BF8">
            <v>1172.453</v>
          </cell>
          <cell r="BG8">
            <v>10541.752</v>
          </cell>
          <cell r="BH8">
            <v>2623.4</v>
          </cell>
          <cell r="BI8">
            <v>2917.8990000000003</v>
          </cell>
          <cell r="BJ8">
            <v>1239.0999999999999</v>
          </cell>
          <cell r="BK8">
            <v>1000</v>
          </cell>
          <cell r="BL8">
            <v>2178</v>
          </cell>
          <cell r="BM8">
            <v>0</v>
          </cell>
          <cell r="BN8">
            <v>57540.985000000001</v>
          </cell>
          <cell r="BO8">
            <v>34196.423999999999</v>
          </cell>
          <cell r="BP8">
            <v>32260.113000000001</v>
          </cell>
          <cell r="BQ8">
            <v>0</v>
          </cell>
          <cell r="BR8">
            <v>0</v>
          </cell>
          <cell r="BS8">
            <v>650</v>
          </cell>
          <cell r="BT8">
            <v>0</v>
          </cell>
          <cell r="BU8">
            <v>0</v>
          </cell>
          <cell r="BV8">
            <v>0</v>
          </cell>
          <cell r="BW8">
            <v>0</v>
          </cell>
          <cell r="BX8">
            <v>0</v>
          </cell>
          <cell r="BY8">
            <v>1000</v>
          </cell>
          <cell r="BZ8">
            <v>0</v>
          </cell>
          <cell r="CA8">
            <v>4693.3599999999997</v>
          </cell>
          <cell r="CB8">
            <v>7.0000000000000007E-2</v>
          </cell>
          <cell r="CC8">
            <v>0.45</v>
          </cell>
          <cell r="CD8">
            <v>2.13</v>
          </cell>
          <cell r="CE8">
            <v>1.66</v>
          </cell>
          <cell r="CG8">
            <v>2.67</v>
          </cell>
          <cell r="CH8">
            <v>2.4500000000000002</v>
          </cell>
          <cell r="CI8">
            <v>2.1</v>
          </cell>
          <cell r="CL8">
            <v>0.26</v>
          </cell>
          <cell r="CM8">
            <v>0.21</v>
          </cell>
          <cell r="CN8">
            <v>0.28000000000000003</v>
          </cell>
          <cell r="CW8">
            <v>1.5</v>
          </cell>
          <cell r="CY8">
            <v>0.2</v>
          </cell>
          <cell r="CZ8">
            <v>0.25</v>
          </cell>
          <cell r="DA8">
            <v>0.48</v>
          </cell>
          <cell r="DB8">
            <v>2.66</v>
          </cell>
          <cell r="DC8">
            <v>2.2400000000000002</v>
          </cell>
          <cell r="DD8">
            <v>2.5</v>
          </cell>
          <cell r="DE8">
            <v>4.0999999999999996</v>
          </cell>
          <cell r="DF8">
            <v>2.93</v>
          </cell>
          <cell r="DG8">
            <v>3</v>
          </cell>
          <cell r="DH8">
            <v>0.75</v>
          </cell>
          <cell r="DI8">
            <v>0.57999999999999996</v>
          </cell>
          <cell r="DJ8">
            <v>0.34</v>
          </cell>
          <cell r="DK8">
            <v>0.31</v>
          </cell>
          <cell r="DL8">
            <v>0.35</v>
          </cell>
          <cell r="DU8">
            <v>1.7</v>
          </cell>
          <cell r="DW8">
            <v>0.35</v>
          </cell>
          <cell r="DX8">
            <v>0.25</v>
          </cell>
          <cell r="DY8">
            <v>0.5</v>
          </cell>
          <cell r="DZ8">
            <v>3.94</v>
          </cell>
          <cell r="EA8">
            <v>2.7</v>
          </cell>
          <cell r="EB8">
            <v>2.89</v>
          </cell>
          <cell r="EC8">
            <v>5.0999999999999996</v>
          </cell>
          <cell r="ED8">
            <v>3.6</v>
          </cell>
          <cell r="EE8">
            <v>3.8</v>
          </cell>
          <cell r="EF8">
            <v>0.85</v>
          </cell>
          <cell r="EH8">
            <v>0.43</v>
          </cell>
          <cell r="EI8">
            <v>0.35</v>
          </cell>
          <cell r="EJ8">
            <v>0.45</v>
          </cell>
          <cell r="EM8">
            <v>1.25</v>
          </cell>
          <cell r="ES8">
            <v>1.9</v>
          </cell>
          <cell r="EU8">
            <v>0.45</v>
          </cell>
          <cell r="EV8">
            <v>4080.48</v>
          </cell>
          <cell r="EW8">
            <v>9000</v>
          </cell>
          <cell r="EX8">
            <v>11370.33</v>
          </cell>
          <cell r="EY8">
            <v>47176.19</v>
          </cell>
          <cell r="EZ8">
            <v>0</v>
          </cell>
          <cell r="FA8">
            <v>70923.240000000005</v>
          </cell>
          <cell r="FB8">
            <v>16169.78</v>
          </cell>
          <cell r="FC8">
            <v>0</v>
          </cell>
          <cell r="FD8">
            <v>0</v>
          </cell>
          <cell r="FE8">
            <v>0</v>
          </cell>
          <cell r="FF8">
            <v>26375.05</v>
          </cell>
          <cell r="FG8">
            <v>65586.259999999995</v>
          </cell>
          <cell r="FH8">
            <v>9061.9500000000007</v>
          </cell>
          <cell r="FI8">
            <v>0</v>
          </cell>
          <cell r="FJ8">
            <v>0</v>
          </cell>
          <cell r="FK8">
            <v>0</v>
          </cell>
          <cell r="FL8">
            <v>0</v>
          </cell>
          <cell r="FM8">
            <v>0</v>
          </cell>
          <cell r="FN8">
            <v>0</v>
          </cell>
          <cell r="FO8">
            <v>0</v>
          </cell>
          <cell r="FP8">
            <v>0</v>
          </cell>
          <cell r="FQ8">
            <v>34726.03</v>
          </cell>
          <cell r="FR8">
            <v>0</v>
          </cell>
          <cell r="FS8">
            <v>6906.67</v>
          </cell>
          <cell r="FT8">
            <v>310417.68</v>
          </cell>
          <cell r="FU8">
            <v>79838.070000000007</v>
          </cell>
          <cell r="FV8">
            <v>510515.93</v>
          </cell>
          <cell r="FW8">
            <v>612489.75</v>
          </cell>
          <cell r="FX8">
            <v>31834</v>
          </cell>
          <cell r="FY8">
            <v>73972.03</v>
          </cell>
          <cell r="FZ8">
            <v>41875.58</v>
          </cell>
          <cell r="GA8">
            <v>26250</v>
          </cell>
          <cell r="GB8">
            <v>18756.91</v>
          </cell>
          <cell r="GC8">
            <v>16594.560000000001</v>
          </cell>
          <cell r="GD8">
            <v>320397.93</v>
          </cell>
          <cell r="GE8">
            <v>687691.62</v>
          </cell>
          <cell r="GF8">
            <v>202335.88</v>
          </cell>
          <cell r="GG8">
            <v>0</v>
          </cell>
          <cell r="GH8">
            <v>0</v>
          </cell>
          <cell r="GI8">
            <v>0</v>
          </cell>
          <cell r="GJ8">
            <v>0</v>
          </cell>
          <cell r="GK8">
            <v>0</v>
          </cell>
          <cell r="GL8">
            <v>0</v>
          </cell>
          <cell r="GM8">
            <v>0</v>
          </cell>
          <cell r="GN8">
            <v>0</v>
          </cell>
          <cell r="GO8">
            <v>9075</v>
          </cell>
          <cell r="GP8">
            <v>0</v>
          </cell>
          <cell r="GQ8">
            <v>20586.25</v>
          </cell>
          <cell r="GR8">
            <v>15407.53</v>
          </cell>
          <cell r="GS8">
            <v>0</v>
          </cell>
          <cell r="GT8">
            <v>34971.96</v>
          </cell>
          <cell r="GU8">
            <v>288769.39</v>
          </cell>
          <cell r="GV8">
            <v>29652.7</v>
          </cell>
          <cell r="GW8">
            <v>92000.1</v>
          </cell>
          <cell r="GX8">
            <v>42503.199999999997</v>
          </cell>
          <cell r="GY8">
            <v>38000</v>
          </cell>
          <cell r="GZ8">
            <v>18513</v>
          </cell>
          <cell r="HA8">
            <v>0</v>
          </cell>
          <cell r="HB8">
            <v>244514.46</v>
          </cell>
          <cell r="HC8">
            <v>66590.64</v>
          </cell>
          <cell r="HD8">
            <v>104859.66</v>
          </cell>
          <cell r="HE8">
            <v>0</v>
          </cell>
          <cell r="HF8">
            <v>0</v>
          </cell>
          <cell r="HG8">
            <v>8080.48</v>
          </cell>
          <cell r="HH8">
            <v>0</v>
          </cell>
          <cell r="HI8">
            <v>0</v>
          </cell>
          <cell r="HJ8">
            <v>0</v>
          </cell>
          <cell r="HK8">
            <v>0</v>
          </cell>
          <cell r="HL8">
            <v>0</v>
          </cell>
          <cell r="HM8">
            <v>22192</v>
          </cell>
          <cell r="HN8">
            <v>0</v>
          </cell>
          <cell r="HO8">
            <v>9784.35</v>
          </cell>
          <cell r="HP8">
            <v>1</v>
          </cell>
          <cell r="HQ8">
            <v>1</v>
          </cell>
          <cell r="HR8">
            <v>5</v>
          </cell>
          <cell r="HS8">
            <v>9</v>
          </cell>
          <cell r="HT8">
            <v>0</v>
          </cell>
          <cell r="HU8">
            <v>4</v>
          </cell>
          <cell r="HV8">
            <v>0</v>
          </cell>
          <cell r="HW8">
            <v>0</v>
          </cell>
          <cell r="HX8">
            <v>0</v>
          </cell>
          <cell r="HY8">
            <v>0</v>
          </cell>
          <cell r="HZ8">
            <v>15</v>
          </cell>
          <cell r="IA8">
            <v>21</v>
          </cell>
          <cell r="IB8">
            <v>10</v>
          </cell>
          <cell r="IC8">
            <v>0</v>
          </cell>
          <cell r="ID8">
            <v>0</v>
          </cell>
          <cell r="IE8">
            <v>0</v>
          </cell>
          <cell r="IF8">
            <v>0</v>
          </cell>
          <cell r="IG8">
            <v>0</v>
          </cell>
          <cell r="IH8">
            <v>0</v>
          </cell>
          <cell r="II8">
            <v>0</v>
          </cell>
          <cell r="IJ8">
            <v>0</v>
          </cell>
          <cell r="IK8">
            <v>0</v>
          </cell>
          <cell r="IL8">
            <v>0</v>
          </cell>
          <cell r="IM8">
            <v>2</v>
          </cell>
          <cell r="IN8">
            <v>13</v>
          </cell>
          <cell r="IO8">
            <v>6</v>
          </cell>
          <cell r="IP8">
            <v>15</v>
          </cell>
        </row>
        <row r="9">
          <cell r="B9">
            <v>20</v>
          </cell>
          <cell r="C9">
            <v>2</v>
          </cell>
          <cell r="D9">
            <v>4</v>
          </cell>
          <cell r="E9">
            <v>6</v>
          </cell>
          <cell r="F9">
            <v>1</v>
          </cell>
          <cell r="G9">
            <v>2</v>
          </cell>
          <cell r="H9">
            <v>1</v>
          </cell>
          <cell r="I9">
            <v>48</v>
          </cell>
          <cell r="J9">
            <v>57</v>
          </cell>
          <cell r="K9">
            <v>27</v>
          </cell>
          <cell r="L9">
            <v>0</v>
          </cell>
          <cell r="M9">
            <v>0</v>
          </cell>
          <cell r="N9">
            <v>0</v>
          </cell>
          <cell r="O9">
            <v>0</v>
          </cell>
          <cell r="P9">
            <v>0</v>
          </cell>
          <cell r="Q9">
            <v>0</v>
          </cell>
          <cell r="R9">
            <v>0</v>
          </cell>
          <cell r="S9">
            <v>0</v>
          </cell>
          <cell r="T9">
            <v>1</v>
          </cell>
          <cell r="U9">
            <v>0</v>
          </cell>
          <cell r="V9">
            <v>7</v>
          </cell>
          <cell r="W9">
            <v>3</v>
          </cell>
          <cell r="X9">
            <v>0</v>
          </cell>
          <cell r="Y9">
            <v>8</v>
          </cell>
          <cell r="Z9">
            <v>17</v>
          </cell>
          <cell r="AA9">
            <v>3</v>
          </cell>
          <cell r="AB9">
            <v>3</v>
          </cell>
          <cell r="AC9">
            <v>4</v>
          </cell>
          <cell r="AD9">
            <v>2</v>
          </cell>
          <cell r="AE9">
            <v>1</v>
          </cell>
          <cell r="AF9">
            <v>0</v>
          </cell>
          <cell r="AG9">
            <v>30</v>
          </cell>
          <cell r="AH9">
            <v>9</v>
          </cell>
          <cell r="AI9">
            <v>22</v>
          </cell>
          <cell r="AJ9">
            <v>0</v>
          </cell>
          <cell r="AK9">
            <v>0</v>
          </cell>
          <cell r="AL9">
            <v>1</v>
          </cell>
          <cell r="AM9">
            <v>0</v>
          </cell>
          <cell r="AN9">
            <v>0</v>
          </cell>
          <cell r="AO9">
            <v>0</v>
          </cell>
          <cell r="AP9">
            <v>0</v>
          </cell>
          <cell r="AQ9">
            <v>0</v>
          </cell>
          <cell r="AR9">
            <v>0</v>
          </cell>
          <cell r="AS9">
            <v>0</v>
          </cell>
          <cell r="AT9">
            <v>7</v>
          </cell>
          <cell r="AU9">
            <v>57</v>
          </cell>
          <cell r="AV9">
            <v>169</v>
          </cell>
          <cell r="AW9">
            <v>74</v>
          </cell>
          <cell r="AX9">
            <v>1886.2</v>
          </cell>
          <cell r="AY9">
            <v>2000</v>
          </cell>
          <cell r="AZ9">
            <v>2114.172</v>
          </cell>
          <cell r="BA9">
            <v>7527.03</v>
          </cell>
          <cell r="BB9">
            <v>0</v>
          </cell>
          <cell r="BC9">
            <v>4437.2950000000001</v>
          </cell>
          <cell r="BD9">
            <v>1515</v>
          </cell>
          <cell r="BE9">
            <v>0</v>
          </cell>
          <cell r="BF9">
            <v>0</v>
          </cell>
          <cell r="BG9">
            <v>0</v>
          </cell>
          <cell r="BH9">
            <v>13946.342000000001</v>
          </cell>
          <cell r="BI9">
            <v>44992.932999999997</v>
          </cell>
          <cell r="BJ9">
            <v>25588.198</v>
          </cell>
          <cell r="BK9">
            <v>0</v>
          </cell>
          <cell r="BL9">
            <v>0</v>
          </cell>
          <cell r="BM9">
            <v>0</v>
          </cell>
          <cell r="BN9">
            <v>0</v>
          </cell>
          <cell r="BO9">
            <v>0</v>
          </cell>
          <cell r="BP9">
            <v>0</v>
          </cell>
          <cell r="BQ9">
            <v>0</v>
          </cell>
          <cell r="BR9">
            <v>0</v>
          </cell>
          <cell r="BS9">
            <v>3400</v>
          </cell>
          <cell r="BT9">
            <v>0</v>
          </cell>
          <cell r="BU9">
            <v>8748.5159999999996</v>
          </cell>
          <cell r="BV9">
            <v>1336360.969</v>
          </cell>
          <cell r="BW9">
            <v>83004</v>
          </cell>
          <cell r="BX9">
            <v>18954.061000000002</v>
          </cell>
          <cell r="BY9">
            <v>38812.669000000002</v>
          </cell>
          <cell r="BZ9">
            <v>1705</v>
          </cell>
          <cell r="CA9">
            <v>2373.2090000000003</v>
          </cell>
          <cell r="CB9">
            <v>3410.3820000000001</v>
          </cell>
          <cell r="CC9">
            <v>4015.7650000000003</v>
          </cell>
          <cell r="CD9">
            <v>799.8</v>
          </cell>
          <cell r="CE9">
            <v>14098.58</v>
          </cell>
          <cell r="CF9">
            <v>267775.91600000003</v>
          </cell>
          <cell r="CG9">
            <v>506777.35100000002</v>
          </cell>
          <cell r="CH9">
            <v>100983.999</v>
          </cell>
          <cell r="CI9">
            <v>0</v>
          </cell>
          <cell r="CJ9">
            <v>0</v>
          </cell>
          <cell r="CK9">
            <v>0</v>
          </cell>
          <cell r="CL9">
            <v>0</v>
          </cell>
          <cell r="CM9">
            <v>0</v>
          </cell>
          <cell r="CN9">
            <v>0</v>
          </cell>
          <cell r="CO9">
            <v>0</v>
          </cell>
          <cell r="CP9">
            <v>0</v>
          </cell>
          <cell r="CQ9">
            <v>1889</v>
          </cell>
          <cell r="CR9">
            <v>0</v>
          </cell>
          <cell r="CS9">
            <v>15810.370999999999</v>
          </cell>
          <cell r="CT9">
            <v>57900.718999999997</v>
          </cell>
          <cell r="CU9">
            <v>60500</v>
          </cell>
          <cell r="CV9">
            <v>4065.0920000000001</v>
          </cell>
          <cell r="CW9">
            <v>22018.472000000002</v>
          </cell>
          <cell r="CX9">
            <v>3473.4</v>
          </cell>
          <cell r="CY9">
            <v>3208.299</v>
          </cell>
          <cell r="CZ9">
            <v>1885.2670000000001</v>
          </cell>
          <cell r="DA9">
            <v>990</v>
          </cell>
          <cell r="DB9">
            <v>3678</v>
          </cell>
          <cell r="DC9">
            <v>2500</v>
          </cell>
          <cell r="DD9">
            <v>143557.45300000001</v>
          </cell>
          <cell r="DE9">
            <v>155864.413</v>
          </cell>
          <cell r="DF9">
            <v>95609.611999999994</v>
          </cell>
          <cell r="DG9">
            <v>0</v>
          </cell>
          <cell r="DH9">
            <v>0</v>
          </cell>
          <cell r="DI9">
            <v>650</v>
          </cell>
          <cell r="DJ9">
            <v>0</v>
          </cell>
          <cell r="DK9">
            <v>0</v>
          </cell>
          <cell r="DL9">
            <v>0</v>
          </cell>
          <cell r="DM9">
            <v>0</v>
          </cell>
          <cell r="DN9">
            <v>0</v>
          </cell>
          <cell r="DO9">
            <v>3000</v>
          </cell>
          <cell r="DP9">
            <v>0</v>
          </cell>
          <cell r="DQ9">
            <v>7036.06</v>
          </cell>
          <cell r="DR9">
            <v>1</v>
          </cell>
          <cell r="DS9">
            <v>1</v>
          </cell>
          <cell r="DT9">
            <v>13</v>
          </cell>
          <cell r="DU9">
            <v>21</v>
          </cell>
          <cell r="DV9">
            <v>0</v>
          </cell>
          <cell r="DW9">
            <v>11</v>
          </cell>
          <cell r="DX9">
            <v>5</v>
          </cell>
          <cell r="DY9">
            <v>0</v>
          </cell>
          <cell r="DZ9">
            <v>0</v>
          </cell>
          <cell r="EA9">
            <v>0</v>
          </cell>
          <cell r="EB9">
            <v>29</v>
          </cell>
          <cell r="EC9">
            <v>33</v>
          </cell>
          <cell r="ED9">
            <v>23</v>
          </cell>
          <cell r="EE9">
            <v>0</v>
          </cell>
          <cell r="EF9">
            <v>0</v>
          </cell>
          <cell r="EG9">
            <v>0</v>
          </cell>
          <cell r="EH9">
            <v>0</v>
          </cell>
          <cell r="EI9">
            <v>0</v>
          </cell>
          <cell r="EJ9">
            <v>0</v>
          </cell>
          <cell r="EK9">
            <v>0</v>
          </cell>
          <cell r="EL9">
            <v>0</v>
          </cell>
          <cell r="EM9">
            <v>0</v>
          </cell>
          <cell r="EN9">
            <v>0</v>
          </cell>
          <cell r="EO9">
            <v>5</v>
          </cell>
          <cell r="EP9">
            <v>25</v>
          </cell>
          <cell r="EQ9">
            <v>19</v>
          </cell>
          <cell r="ER9">
            <v>19</v>
          </cell>
          <cell r="ES9">
            <v>28</v>
          </cell>
          <cell r="ET9">
            <v>4</v>
          </cell>
          <cell r="EU9">
            <v>7</v>
          </cell>
          <cell r="EV9">
            <v>9</v>
          </cell>
          <cell r="EW9">
            <v>1</v>
          </cell>
          <cell r="EX9">
            <v>4</v>
          </cell>
          <cell r="EY9">
            <v>6</v>
          </cell>
          <cell r="EZ9">
            <v>81</v>
          </cell>
          <cell r="FA9">
            <v>120</v>
          </cell>
          <cell r="FB9">
            <v>55</v>
          </cell>
          <cell r="FC9">
            <v>0</v>
          </cell>
          <cell r="FD9">
            <v>0</v>
          </cell>
          <cell r="FE9">
            <v>0</v>
          </cell>
          <cell r="FF9">
            <v>0</v>
          </cell>
          <cell r="FG9">
            <v>0</v>
          </cell>
          <cell r="FH9">
            <v>0</v>
          </cell>
          <cell r="FI9">
            <v>0</v>
          </cell>
          <cell r="FJ9">
            <v>0</v>
          </cell>
          <cell r="FK9">
            <v>2</v>
          </cell>
          <cell r="FL9">
            <v>0</v>
          </cell>
          <cell r="FM9">
            <v>13</v>
          </cell>
          <cell r="FN9">
            <v>7</v>
          </cell>
          <cell r="FO9">
            <v>6</v>
          </cell>
          <cell r="FP9">
            <v>13</v>
          </cell>
          <cell r="FQ9">
            <v>26</v>
          </cell>
          <cell r="FR9">
            <v>4</v>
          </cell>
          <cell r="FS9">
            <v>4</v>
          </cell>
          <cell r="FT9">
            <v>6</v>
          </cell>
          <cell r="FU9">
            <v>2</v>
          </cell>
          <cell r="FV9">
            <v>2</v>
          </cell>
          <cell r="FW9">
            <v>2</v>
          </cell>
          <cell r="FX9">
            <v>58</v>
          </cell>
          <cell r="FY9">
            <v>45</v>
          </cell>
          <cell r="FZ9">
            <v>43</v>
          </cell>
          <cell r="GA9">
            <v>0</v>
          </cell>
          <cell r="GB9">
            <v>0</v>
          </cell>
          <cell r="GC9">
            <v>1</v>
          </cell>
          <cell r="GD9">
            <v>0</v>
          </cell>
          <cell r="GE9">
            <v>0</v>
          </cell>
          <cell r="GF9">
            <v>0</v>
          </cell>
          <cell r="GG9">
            <v>0</v>
          </cell>
          <cell r="GH9">
            <v>0</v>
          </cell>
          <cell r="GI9">
            <v>1</v>
          </cell>
          <cell r="GJ9">
            <v>0</v>
          </cell>
          <cell r="GK9">
            <v>7</v>
          </cell>
          <cell r="GL9">
            <v>125</v>
          </cell>
          <cell r="GM9">
            <v>315</v>
          </cell>
          <cell r="GN9">
            <v>180</v>
          </cell>
          <cell r="GO9">
            <v>0</v>
          </cell>
          <cell r="GP9">
            <v>0</v>
          </cell>
          <cell r="GQ9">
            <v>0</v>
          </cell>
          <cell r="GR9">
            <v>0</v>
          </cell>
          <cell r="GS9">
            <v>0</v>
          </cell>
          <cell r="GT9">
            <v>0</v>
          </cell>
          <cell r="GU9">
            <v>0</v>
          </cell>
          <cell r="GV9">
            <v>0</v>
          </cell>
          <cell r="GW9">
            <v>0</v>
          </cell>
          <cell r="GX9">
            <v>0</v>
          </cell>
          <cell r="GY9">
            <v>0</v>
          </cell>
          <cell r="GZ9">
            <v>0</v>
          </cell>
          <cell r="HA9">
            <v>0</v>
          </cell>
          <cell r="HB9">
            <v>0</v>
          </cell>
          <cell r="HC9">
            <v>0</v>
          </cell>
          <cell r="HD9">
            <v>0</v>
          </cell>
          <cell r="HE9">
            <v>0</v>
          </cell>
          <cell r="HF9">
            <v>0</v>
          </cell>
          <cell r="HG9">
            <v>0</v>
          </cell>
          <cell r="HH9">
            <v>0</v>
          </cell>
          <cell r="HI9">
            <v>0</v>
          </cell>
          <cell r="HJ9">
            <v>0</v>
          </cell>
          <cell r="HK9">
            <v>0</v>
          </cell>
          <cell r="HL9">
            <v>0</v>
          </cell>
          <cell r="HM9">
            <v>0</v>
          </cell>
          <cell r="HN9">
            <v>0</v>
          </cell>
          <cell r="HO9">
            <v>0</v>
          </cell>
          <cell r="HP9">
            <v>0</v>
          </cell>
          <cell r="HQ9">
            <v>0</v>
          </cell>
          <cell r="HR9">
            <v>0</v>
          </cell>
          <cell r="HS9">
            <v>0</v>
          </cell>
          <cell r="HT9">
            <v>0</v>
          </cell>
          <cell r="HU9">
            <v>0</v>
          </cell>
          <cell r="HV9">
            <v>0</v>
          </cell>
          <cell r="HW9">
            <v>0</v>
          </cell>
          <cell r="HX9">
            <v>0</v>
          </cell>
          <cell r="HY9">
            <v>0</v>
          </cell>
          <cell r="HZ9">
            <v>0</v>
          </cell>
          <cell r="IA9">
            <v>0</v>
          </cell>
          <cell r="IB9">
            <v>0</v>
          </cell>
          <cell r="IC9">
            <v>0</v>
          </cell>
          <cell r="ID9">
            <v>0</v>
          </cell>
          <cell r="IE9">
            <v>0</v>
          </cell>
          <cell r="IF9">
            <v>0</v>
          </cell>
          <cell r="IG9">
            <v>0</v>
          </cell>
          <cell r="IH9">
            <v>0</v>
          </cell>
          <cell r="II9">
            <v>0</v>
          </cell>
          <cell r="IJ9">
            <v>0</v>
          </cell>
          <cell r="IK9">
            <v>0</v>
          </cell>
          <cell r="IL9">
            <v>0</v>
          </cell>
          <cell r="IM9">
            <v>0</v>
          </cell>
          <cell r="IN9">
            <v>0</v>
          </cell>
          <cell r="IO9">
            <v>0</v>
          </cell>
          <cell r="IP9">
            <v>0</v>
          </cell>
          <cell r="IQ9">
            <v>0</v>
          </cell>
        </row>
        <row r="10">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t="str">
            <v>Заместитель председателя</v>
          </cell>
          <cell r="T10" t="str">
            <v>Директор управления</v>
          </cell>
          <cell r="U10" t="str">
            <v>Сухенко В.Л.</v>
          </cell>
          <cell r="V10" t="str">
            <v>Белкин В.Ю.</v>
          </cell>
        </row>
      </sheetData>
      <sheetData sheetId="31" refreshError="1"/>
      <sheetData sheetId="32" refreshError="1"/>
      <sheetData sheetId="33" refreshError="1"/>
      <sheetData sheetId="34">
        <row r="8">
          <cell r="H8">
            <v>1940</v>
          </cell>
        </row>
      </sheetData>
      <sheetData sheetId="35" refreshError="1"/>
      <sheetData sheetId="3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0000_BBC"/>
      <sheetName val="180000_GKGS"/>
      <sheetName val="180000_GRB"/>
      <sheetName val="420000_IKS"/>
      <sheetName val="420000_PISK"/>
      <sheetName val="540000_ISK_SB"/>
      <sheetName val="550000_RUST"/>
      <sheetName val="990000_A"/>
      <sheetName val="990000_ANF"/>
      <sheetName val="990000_AST"/>
      <sheetName val="990000_BKI"/>
      <sheetName val="990000_CS"/>
      <sheetName val="990000_DUL"/>
      <sheetName val="990000_GT"/>
      <sheetName val="990000_KAZ"/>
      <sheetName val="990000_KP"/>
      <sheetName val="990000_RGLK"/>
      <sheetName val="990000_SBK"/>
      <sheetName val="990000_SBS"/>
      <sheetName val="990000_SK"/>
      <sheetName val="990000_SKU"/>
      <sheetName val="990000_ST"/>
      <sheetName val="990000_UKR"/>
      <sheetName val="XLR_NoRange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8">
          <cell r="C8">
            <v>93008</v>
          </cell>
          <cell r="D8">
            <v>46</v>
          </cell>
          <cell r="G8">
            <v>566</v>
          </cell>
          <cell r="I8">
            <v>93620</v>
          </cell>
          <cell r="J8">
            <v>3597</v>
          </cell>
          <cell r="K8">
            <v>1514</v>
          </cell>
          <cell r="N8">
            <v>1820</v>
          </cell>
          <cell r="P8">
            <v>263</v>
          </cell>
          <cell r="U8">
            <v>48475</v>
          </cell>
          <cell r="V8">
            <v>8753</v>
          </cell>
          <cell r="X8">
            <v>36784</v>
          </cell>
          <cell r="Y8">
            <v>4</v>
          </cell>
          <cell r="Z8">
            <v>88860</v>
          </cell>
          <cell r="AA8">
            <v>182480</v>
          </cell>
          <cell r="AB8">
            <v>103341</v>
          </cell>
          <cell r="AE8">
            <v>6030</v>
          </cell>
          <cell r="AF8">
            <v>3790</v>
          </cell>
          <cell r="AG8">
            <v>2240</v>
          </cell>
          <cell r="AH8">
            <v>63219</v>
          </cell>
          <cell r="AI8">
            <v>172590</v>
          </cell>
          <cell r="AK8">
            <v>310</v>
          </cell>
          <cell r="AM8">
            <v>310</v>
          </cell>
          <cell r="AO8">
            <v>9577</v>
          </cell>
          <cell r="AP8">
            <v>5094</v>
          </cell>
          <cell r="AQ8">
            <v>713</v>
          </cell>
          <cell r="AR8">
            <v>230</v>
          </cell>
          <cell r="AS8">
            <v>1435</v>
          </cell>
          <cell r="AT8">
            <v>2105</v>
          </cell>
          <cell r="AU8">
            <v>3</v>
          </cell>
          <cell r="AY8">
            <v>9580</v>
          </cell>
          <cell r="AZ8">
            <v>182480</v>
          </cell>
          <cell r="BA8">
            <v>410</v>
          </cell>
          <cell r="BK8">
            <v>90139</v>
          </cell>
          <cell r="BL8">
            <v>46</v>
          </cell>
          <cell r="BO8">
            <v>475</v>
          </cell>
          <cell r="BQ8">
            <v>90660</v>
          </cell>
          <cell r="BR8">
            <v>3487</v>
          </cell>
          <cell r="BS8">
            <v>1220</v>
          </cell>
          <cell r="BV8">
            <v>1846</v>
          </cell>
          <cell r="BX8">
            <v>421</v>
          </cell>
          <cell r="CC8">
            <v>31517</v>
          </cell>
          <cell r="CD8">
            <v>16309</v>
          </cell>
          <cell r="CE8">
            <v>4200</v>
          </cell>
          <cell r="CF8">
            <v>58832</v>
          </cell>
          <cell r="CG8">
            <v>4</v>
          </cell>
          <cell r="CH8">
            <v>98040</v>
          </cell>
          <cell r="CI8">
            <v>188700</v>
          </cell>
          <cell r="CJ8">
            <v>103341</v>
          </cell>
          <cell r="CM8">
            <v>7057</v>
          </cell>
          <cell r="CN8">
            <v>3790</v>
          </cell>
          <cell r="CO8">
            <v>3267</v>
          </cell>
          <cell r="CP8">
            <v>65425</v>
          </cell>
          <cell r="CQ8">
            <v>175823</v>
          </cell>
          <cell r="CS8">
            <v>254</v>
          </cell>
          <cell r="CU8">
            <v>254</v>
          </cell>
          <cell r="CW8">
            <v>12620</v>
          </cell>
          <cell r="CX8">
            <v>6628</v>
          </cell>
          <cell r="CY8">
            <v>862</v>
          </cell>
          <cell r="CZ8">
            <v>241</v>
          </cell>
          <cell r="DA8">
            <v>3899</v>
          </cell>
          <cell r="DB8">
            <v>990</v>
          </cell>
          <cell r="DC8">
            <v>3</v>
          </cell>
          <cell r="DG8">
            <v>12623</v>
          </cell>
          <cell r="DH8">
            <v>188700</v>
          </cell>
          <cell r="DI8">
            <v>410</v>
          </cell>
          <cell r="DY8">
            <v>40087</v>
          </cell>
          <cell r="DZ8" t="str">
            <v>Закрытое акционерное общество "Байкал Бизнес Центр"</v>
          </cell>
          <cell r="EA8" t="str">
            <v>бизнес-услуги, гостиница, услуги общ. Питания</v>
          </cell>
          <cell r="EB8" t="str">
            <v xml:space="preserve">Закрытое акционерное общество </v>
          </cell>
          <cell r="EC8" t="str">
            <v>664050, г. Иркутск, ул. Байкальская, д. 279</v>
          </cell>
          <cell r="ED8" t="str">
            <v>2009</v>
          </cell>
          <cell r="EE8" t="str">
            <v>10</v>
          </cell>
          <cell r="EF8" t="str">
            <v>01</v>
          </cell>
          <cell r="EG8" t="str">
            <v>57696853</v>
          </cell>
          <cell r="EH8" t="str">
            <v>3827014799/3811010014</v>
          </cell>
          <cell r="EI8" t="str">
            <v>55.11</v>
          </cell>
          <cell r="EJ8" t="str">
            <v>67.16</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0000_BBC"/>
      <sheetName val="180000_GKGS"/>
      <sheetName val="180000_GRB"/>
      <sheetName val="420000_IKS"/>
      <sheetName val="420000_PISK"/>
      <sheetName val="540000_ISK_SB"/>
      <sheetName val="550000_RUST"/>
      <sheetName val="990000_A"/>
      <sheetName val="990000_ANF"/>
      <sheetName val="990000_AST"/>
      <sheetName val="990000_BKI"/>
      <sheetName val="990000_CS"/>
      <sheetName val="990000_DUL"/>
      <sheetName val="990000_GT"/>
      <sheetName val="990000_KAZ"/>
      <sheetName val="990000_KP"/>
      <sheetName val="990000_RGLK"/>
      <sheetName val="990000_SBK"/>
      <sheetName val="990000_SBS"/>
      <sheetName val="990000_SK"/>
      <sheetName val="990000_SKU"/>
      <sheetName val="990000_ST"/>
      <sheetName val="990000_UKR"/>
      <sheetName val="XLR_NoRange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8">
          <cell r="I8">
            <v>5896</v>
          </cell>
          <cell r="O8">
            <v>4459</v>
          </cell>
          <cell r="S8">
            <v>3268</v>
          </cell>
          <cell r="AG8">
            <v>26409</v>
          </cell>
          <cell r="AM8">
            <v>24543</v>
          </cell>
          <cell r="AQ8">
            <v>18561</v>
          </cell>
          <cell r="BF8">
            <v>10</v>
          </cell>
          <cell r="BG8">
            <v>132</v>
          </cell>
          <cell r="BI8">
            <v>2</v>
          </cell>
          <cell r="CG8">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9"/>
      <sheetName val="XLR_NoRangeSheet"/>
    </sheetNames>
    <sheetDataSet>
      <sheetData sheetId="0" refreshError="1"/>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1.1.3 Список КПД и ПД по ДО"/>
      <sheetName val="У4.1 Госпрограммы"/>
      <sheetName val="Усл обознач к нефин показ"/>
      <sheetName val="Лог изменений_28.11.2014"/>
    </sheetNames>
    <definedNames>
      <definedName name="Header1"/>
    </definedNames>
    <sheetDataSet>
      <sheetData sheetId="0" refreshError="1"/>
      <sheetData sheetId="1" refreshError="1"/>
      <sheetData sheetId="2" refreshError="1"/>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намика"/>
      <sheetName val="показ"/>
      <sheetName val="кадры"/>
      <sheetName val="БВУ"/>
      <sheetName val="фил сеть"/>
      <sheetName val="Лист2"/>
      <sheetName val="АКТИВЫ_ПАССИВЫ"/>
      <sheetName val="XLR_NoRangeSheet"/>
      <sheetName val="Ввод"/>
      <sheetName val="курс"/>
      <sheetName val="a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31.12.03"/>
      <sheetName val="PBC-Final Kmod8-December-2001"/>
      <sheetName val="DATA"/>
      <sheetName val="std tabel"/>
      <sheetName val="I-Index"/>
      <sheetName val="2008"/>
      <sheetName val="G-183"/>
      <sheetName val="Production_Ref Q-1-3"/>
      <sheetName val="F-2.1"/>
      <sheetName val="R-40"/>
      <sheetName val="R-50"/>
      <sheetName val="LME_prices"/>
      <sheetName val="группа"/>
      <sheetName val="тип шпал"/>
      <sheetName val="Г анализ"/>
      <sheetName val="Info"/>
      <sheetName val="Статьи"/>
      <sheetName val="D2 DCF"/>
      <sheetName val="Pilot"/>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8"/>
      <sheetName val="IS"/>
      <sheetName val="BS"/>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п 15"/>
      <sheetName val="48 "/>
      <sheetName val="5"/>
      <sheetName val="lib"/>
      <sheetName val="OpexDetails"/>
      <sheetName val="Opex_sum_by_SC"/>
      <sheetName val="SC"/>
      <sheetName val="Price_by_SC_KZT"/>
      <sheetName val="Opex_serv&amp;other"/>
      <sheetName val="Opex_536"/>
      <sheetName val="Opex_by_quantity"/>
      <sheetName val="SC search"/>
      <sheetName val="lib1"/>
      <sheetName val="modaj"/>
      <sheetName val="Securities"/>
      <sheetName val="Paramètres"/>
      <sheetName val="Sheet4"/>
      <sheetName val="B-4"/>
      <sheetName val="types"/>
      <sheetName val="Sheet3"/>
      <sheetName val="T_T"/>
      <sheetName val="CNOBARI"/>
      <sheetName val="Dropdown"/>
      <sheetName val="Inputs"/>
      <sheetName val="FES"/>
      <sheetName val="Codes"/>
      <sheetName val="Графика 1"/>
      <sheetName val="Пересчитанные доходы и расходы"/>
      <sheetName val="Расчеты"/>
      <sheetName val="Графика"/>
      <sheetName val="KPI"/>
      <sheetName val="KPI 2"/>
      <sheetName val="P&amp;L"/>
      <sheetName val="P&amp;L (сценарий 2)"/>
      <sheetName val="Cash flow"/>
      <sheetName val="Cash flow (сценар 2)"/>
      <sheetName val="расшиф. Баланса (2)"/>
      <sheetName val="расшиф. Баланса (сценар 2)"/>
      <sheetName val="Прилож 4  Форма_БП3 Баланс"/>
      <sheetName val="Прилож 4  Форма_БП3 Баланс 2"/>
      <sheetName val="Прилож. 3 Форма БП2 ОПиУ"/>
      <sheetName val="Прилож. 3 Форма БП2 ОПиУ 2"/>
      <sheetName val="CamExec_x0003_um"/>
      <sheetName val="Q-100"/>
      <sheetName val="Q-110"/>
      <sheetName val="Q-110 ARO151017"/>
      <sheetName val="Inputs--&gt;"/>
      <sheetName val="discount rate"/>
      <sheetName val="US"/>
      <sheetName val="ERPs by country_Damodaran"/>
      <sheetName val="TJ"/>
      <sheetName val="Inflation_NBT_2017"/>
      <sheetName val="US treasury"/>
      <sheetName val="Расчет_Ин"/>
      <sheetName val="PIT&amp;PP(2)"/>
      <sheetName val="general"/>
      <sheetName val="U2.102-5217,2207,2217"/>
      <sheetName val="B 1"/>
      <sheetName val="SETUP"/>
      <sheetName val="A 100"/>
      <sheetName val="клинкер"/>
      <sheetName val="A-20"/>
      <sheetName val="Ссудный портфель"/>
      <sheetName val="#ССЫЛКА"/>
      <sheetName val="Добыча нефти4"/>
      <sheetName val="поставка сравн13"/>
      <sheetName val="Sheet2"/>
      <sheetName val="TDSheet"/>
      <sheetName val="Lists"/>
      <sheetName val="KCC"/>
      <sheetName val="Сдача "/>
      <sheetName val="ДДСАБ"/>
      <sheetName val="ДДСККБ"/>
      <sheetName val="ЯНВАРЬ"/>
      <sheetName val="t1"/>
      <sheetName val="справка"/>
      <sheetName val="Project Detail Inputs"/>
      <sheetName val="inv"/>
      <sheetName val="T-300"/>
    </sheetNames>
    <sheetDataSet>
      <sheetData sheetId="0">
        <row r="11">
          <cell r="H11">
            <v>15750000</v>
          </cell>
        </row>
      </sheetData>
      <sheetData sheetId="1">
        <row r="11">
          <cell r="H11">
            <v>15750000</v>
          </cell>
        </row>
      </sheetData>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ow r="31">
          <cell r="B31">
            <v>0</v>
          </cell>
        </row>
      </sheetData>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row r="31">
          <cell r="B31" t="str">
            <v>According to article 165 of the Administrative Code of Republic of Tajikistan (RT), "unauthorized use of subsoil, the conclusion of transactions, in direct or hidden form, violating the right of state ownership</v>
          </cell>
        </row>
      </sheetData>
      <sheetData sheetId="116"/>
      <sheetData sheetId="117"/>
      <sheetData sheetId="118"/>
      <sheetData sheetId="119"/>
      <sheetData sheetId="120"/>
      <sheetData sheetId="121"/>
      <sheetData sheetId="122"/>
      <sheetData sheetId="123"/>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ow r="31">
          <cell r="B31">
            <v>17591929</v>
          </cell>
        </row>
      </sheetData>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new"/>
      <sheetName val="TB"/>
      <sheetName val="Расходы по ECL"/>
      <sheetName val="ADJ"/>
      <sheetName val="Breakdowns"/>
      <sheetName val="A4 transformation"/>
      <sheetName val="ОКЭД"/>
      <sheetName val="FV"/>
      <sheetName val="Curr"/>
      <sheetName val="Due to cust"/>
      <sheetName val="Off-Balance"/>
      <sheetName val="RP"/>
      <sheetName val="Fee &amp; comm. inc (expense)"/>
      <sheetName val="% inc(expense)"/>
      <sheetName val="Cash"/>
      <sheetName val="Admin &amp; oper exp"/>
      <sheetName val="Loans to customers"/>
      <sheetName val="Investment securities"/>
      <sheetName val="Ф1-Ф2 - Предварительные"/>
      <sheetName val="1_Ф1 - МСФО"/>
      <sheetName val="1_Ф2 - МСФО"/>
      <sheetName val="1_Ф3 - МСФО"/>
      <sheetName val="1_Ф4 - МСФО"/>
      <sheetName val="Ф3 Bayterek"/>
      <sheetName val="Ф1"/>
      <sheetName val="Ф2"/>
      <sheetName val="ЮЛ_ФЛ"/>
      <sheetName val="Ф3"/>
      <sheetName val="Ф4"/>
      <sheetName val="23_14 (PL)"/>
      <sheetName val="Форма 59"/>
      <sheetName val="Форма 60"/>
      <sheetName val="выписка кпн 010423"/>
      <sheetName val="Параметры"/>
      <sheetName val="Ф1 ФД СД"/>
      <sheetName val="Ф2 ФД СД"/>
      <sheetName val="Ф1 ФД Ком"/>
      <sheetName val="Ф2 ФД Ком"/>
      <sheetName val="Ф1 ФД Прав"/>
      <sheetName val="Ф2 ФД Прав"/>
      <sheetName val="квази счета"/>
      <sheetName val="квази дох-расх"/>
      <sheetName val="Курсы"/>
      <sheetName val="alm_31.04.0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
      <sheetName val="Resource Sheet"/>
      <sheetName val="Operations Data Sheet"/>
      <sheetName val="Financing Data Sheet"/>
      <sheetName val="Income Statement"/>
      <sheetName val="Balance Sheet"/>
      <sheetName val="Cashflow Statement"/>
      <sheetName val="Executive Summary"/>
      <sheetName val="Available Projects - 1998"/>
      <sheetName val="Available Finance - 1998"/>
      <sheetName val="Gen Data"/>
      <sheetName val="instruqcia"/>
      <sheetName val="Содержание"/>
      <sheetName val="FES"/>
      <sheetName val="Справочники"/>
      <sheetName val="Prelim Cost"/>
      <sheetName val="Cabre0703"/>
      <sheetName val="ESH.0703"/>
      <sheetName val="LOE0703"/>
      <sheetName val="NEG06-0703"/>
      <sheetName val="WG09-0703"/>
      <sheetName val="Hot Sparks TETS_1"/>
      <sheetName val="Overall Cost Report"/>
      <sheetName val="ÅäÈçì"/>
      <sheetName val="Ïðåäïð"/>
      <sheetName val="Бюджет(помесячн.разбивка)"/>
      <sheetName val="Служеб Актау"/>
      <sheetName val="бензин по авто"/>
      <sheetName val="Осн.ср-ва"/>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ТОГ_ОСБ"/>
      <sheetName val="итог_УФСП"/>
      <sheetName val="Обороты_УФСП(руб&amp;вал)"/>
      <sheetName val="НОВАЯ_форма_Н4"/>
      <sheetName val="Н4_нормат(старая)"/>
      <sheetName val="Отчет_свод"/>
      <sheetName val="Задолж_УФСП"/>
      <sheetName val="Задолж_ОСБ"/>
      <sheetName val="кред_пОСБ"/>
      <sheetName val="отч. кв. прил2.7"/>
      <sheetName val="кредпортф"/>
      <sheetName val="резерв на 1число"/>
      <sheetName val="График_погашения_ОСБ"/>
      <sheetName val="ГрафикПогашения"/>
      <sheetName val="вып_плана"/>
      <sheetName val="форма_Н4_для_почты"/>
      <sheetName val="Н4_норма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ow r="1">
          <cell r="I1" t="str">
            <v xml:space="preserve">Кредитный портфель по состоянию на </v>
          </cell>
          <cell r="J1">
            <v>36951</v>
          </cell>
          <cell r="N1" t="str">
            <v>Кредитный договор</v>
          </cell>
          <cell r="AN1" t="str">
            <v>Задолженность</v>
          </cell>
          <cell r="AR1" t="str">
            <v>Проценты</v>
          </cell>
          <cell r="AV1" t="str">
            <v>Проценты</v>
          </cell>
          <cell r="AX1" t="str">
            <v>Просрочка</v>
          </cell>
          <cell r="BC1" t="str">
            <v>Обеспечение</v>
          </cell>
          <cell r="BJ1" t="str">
            <v>Резерв</v>
          </cell>
          <cell r="BO1" t="str">
            <v>Примечания</v>
          </cell>
        </row>
        <row r="3">
          <cell r="A3" t="str">
            <v>№ п/п</v>
          </cell>
          <cell r="B3" t="str">
            <v xml:space="preserve">Органи-зационно-право-вая </v>
          </cell>
          <cell r="C3" t="str">
            <v>Название организации</v>
          </cell>
          <cell r="D3" t="str">
            <v xml:space="preserve">Код территории по </v>
          </cell>
          <cell r="E3" t="str">
            <v>Код отрасли по ОКОНХ</v>
          </cell>
          <cell r="F3" t="str">
            <v>Отрасль (по  клас-сификации СБ РФ)</v>
          </cell>
          <cell r="G3" t="str">
            <v>Номер группы активов</v>
          </cell>
          <cell r="H3" t="str">
            <v>Характер отношений заемщика с банком</v>
          </cell>
          <cell r="I3" t="str">
            <v>Цель кредитования</v>
          </cell>
          <cell r="J3" t="str">
            <v>Акционер СБ РФ</v>
          </cell>
          <cell r="K3" t="str">
            <v>Бюджет-ная органи-зация</v>
          </cell>
          <cell r="L3" t="str">
            <v>Инвес-тицион-ный</v>
          </cell>
          <cell r="M3" t="str">
            <v>Льготный (в соответствии с инструкцией ЦБ РФ</v>
          </cell>
          <cell r="N3" t="str">
            <v>Льготный (в соответсвии с предельными  процентными ставками</v>
          </cell>
          <cell r="O3" t="str">
            <v>Кате-гория креди-та</v>
          </cell>
          <cell r="P3" t="str">
            <v>Кем разрешена выдача</v>
          </cell>
          <cell r="Q3" t="str">
            <v>Тип кредита</v>
          </cell>
          <cell r="R3" t="str">
            <v>Вид кредита</v>
          </cell>
          <cell r="S3" t="str">
            <v>Срочность</v>
          </cell>
          <cell r="T3" t="str">
            <v>Номер договора</v>
          </cell>
          <cell r="U3" t="str">
            <v>Дата   договора</v>
          </cell>
          <cell r="V3" t="str">
            <v>Дата (первой) выдачи</v>
          </cell>
          <cell r="W3" t="str">
            <v xml:space="preserve">Первона-чальная дата </v>
          </cell>
          <cell r="X3" t="str">
            <v xml:space="preserve">Общее коли-чество </v>
          </cell>
          <cell r="Y3" t="str">
            <v>Количество пролонгаций</v>
          </cell>
          <cell r="AA3" t="str">
            <v xml:space="preserve">Дата последней </v>
          </cell>
          <cell r="AB3" t="str">
            <v xml:space="preserve">Срок действия последней </v>
          </cell>
          <cell r="AC3" t="str">
            <v xml:space="preserve">Дата погаше-ния с учетом </v>
          </cell>
          <cell r="AD3" t="str">
            <v>Валюта</v>
          </cell>
          <cell r="AE3" t="str">
            <v>Сумма кредита</v>
          </cell>
          <cell r="AF3" t="str">
            <v>Процентная ставка на момент выдачи кредита</v>
          </cell>
          <cell r="AG3" t="str">
            <v>Действующая процентная  ставка</v>
          </cell>
          <cell r="AH3" t="str">
            <v>Общее количество переоформлений ссуды</v>
          </cell>
          <cell r="AI3" t="str">
            <v>Количество переоформлений</v>
          </cell>
          <cell r="AK3" t="str">
            <v>Номер бал. счета</v>
          </cell>
          <cell r="AL3" t="str">
            <v>Номер статьи бал. счета</v>
          </cell>
          <cell r="AM3" t="str">
            <v>Номер ссудного счета</v>
          </cell>
          <cell r="AN3" t="str">
            <v>Срочная задолженность в единицах валюты</v>
          </cell>
          <cell r="AO3" t="str">
            <v>Срочная задолженность в рублевом эквиваленте</v>
          </cell>
          <cell r="AP3" t="str">
            <v>Просроченная задолженность в единицах валюты</v>
          </cell>
          <cell r="AQ3" t="str">
            <v>Просроченная задолженность в рублевом эквиваленте</v>
          </cell>
          <cell r="AR3" t="str">
            <v>День уплаты срочных процентов</v>
          </cell>
          <cell r="AS3" t="str">
            <v>Период погашения процентов</v>
          </cell>
          <cell r="AT3" t="str">
            <v>Начислено всего процентов</v>
          </cell>
          <cell r="AU3" t="str">
            <v>Уплачено всего процентов</v>
          </cell>
          <cell r="AV3" t="str">
            <v>Недополучено процентов</v>
          </cell>
          <cell r="AW3" t="str">
            <v>Недополучено процентов</v>
          </cell>
          <cell r="AX3" t="str">
            <v>Состояние</v>
          </cell>
          <cell r="AY3" t="str">
            <v xml:space="preserve">Дата вынесения на просрочку </v>
          </cell>
          <cell r="AZ3" t="str">
            <v xml:space="preserve">Число дней просрочки </v>
          </cell>
          <cell r="BA3" t="str">
            <v xml:space="preserve">Дата вынесения на просрочку </v>
          </cell>
          <cell r="BB3" t="str">
            <v xml:space="preserve">Число дней просрочки </v>
          </cell>
          <cell r="BC3" t="str">
            <v>Степень  обесп.</v>
          </cell>
          <cell r="BD3" t="str">
            <v>Вид обеспечения</v>
          </cell>
          <cell r="BE3" t="str">
            <v>Код обеспеч. по класси-фикации</v>
          </cell>
          <cell r="BF3" t="str">
            <v>Залоговая (оценочная) стоимость обеспечения</v>
          </cell>
          <cell r="BG3" t="str">
            <v>В том числе обеспечение в виде залога, поручительства Правительства РФ, субъектов РФ, гарантии ЦБ РФ, поручительства правительств и гарантии центральных банков ОЭСР, а также векселей, авалированных указанными субъектами</v>
          </cell>
          <cell r="BI3" t="str">
            <v>Валюта обесп.</v>
          </cell>
          <cell r="BJ3" t="str">
            <v xml:space="preserve">Кате-гория </v>
          </cell>
          <cell r="BK3" t="str">
            <v>Расчетный</v>
          </cell>
          <cell r="BL3" t="str">
            <v>Созданный</v>
          </cell>
          <cell r="BM3" t="str">
            <v>Процент отчислений в резерв</v>
          </cell>
          <cell r="BN3" t="str">
            <v xml:space="preserve">Перспективы погашения по ссудам, </v>
          </cell>
          <cell r="BO3" t="str">
            <v>Примечания</v>
          </cell>
          <cell r="BP3" t="str">
            <v>Наименование ОСБ</v>
          </cell>
          <cell r="BQ3" t="str">
            <v>СРОК ДО ПОГАШ</v>
          </cell>
          <cell r="BR3" t="str">
            <v>LASTDATE</v>
          </cell>
        </row>
        <row r="4">
          <cell r="B4" t="str">
            <v>форма</v>
          </cell>
          <cell r="D4" t="str">
            <v>СОАТО</v>
          </cell>
          <cell r="M4" t="str">
            <v xml:space="preserve"> № 62а от 30.06.97г.)</v>
          </cell>
          <cell r="N4" t="str">
            <v>по операциям СБ РФ с юр.лицами-резидентами)</v>
          </cell>
          <cell r="W4" t="str">
            <v>погашения (по кред. договору)</v>
          </cell>
          <cell r="X4" t="str">
            <v>пролон-гаций</v>
          </cell>
          <cell r="Y4" t="str">
            <v xml:space="preserve">С измене-ниями условий договора </v>
          </cell>
          <cell r="Z4" t="str">
            <v xml:space="preserve">Без измене-ний условий договора </v>
          </cell>
          <cell r="AA4" t="str">
            <v>пролон-гации</v>
          </cell>
          <cell r="AB4" t="str">
            <v>пролонга-ции (кол-во мес.)</v>
          </cell>
          <cell r="AC4" t="str">
            <v>последн. пролонга-ции</v>
          </cell>
          <cell r="AD4" t="str">
            <v>договора</v>
          </cell>
          <cell r="AI4" t="str">
            <v xml:space="preserve">С измене-ниями условий договора </v>
          </cell>
          <cell r="AJ4" t="str">
            <v xml:space="preserve">Без измене-ний условий договора </v>
          </cell>
          <cell r="AV4" t="str">
            <v>(на балансе)</v>
          </cell>
          <cell r="AW4" t="str">
            <v>(на внебалансе)</v>
          </cell>
          <cell r="AX4" t="str">
            <v>просрочки</v>
          </cell>
          <cell r="AY4" t="str">
            <v>основного долга</v>
          </cell>
          <cell r="AZ4" t="str">
            <v>основного долга</v>
          </cell>
          <cell r="BA4" t="str">
            <v>процентов</v>
          </cell>
          <cell r="BB4" t="str">
            <v>процентов</v>
          </cell>
          <cell r="BE4" t="str">
            <v>СБ РФ</v>
          </cell>
          <cell r="BG4" t="str">
            <v>Залоговая (оценочная) стоимость обеспечения</v>
          </cell>
          <cell r="BH4" t="str">
            <v>Реальная (рыночная) стоимость обеспечения</v>
          </cell>
          <cell r="BJ4" t="str">
            <v>кред. риска</v>
          </cell>
          <cell r="BK4" t="str">
            <v>резерв</v>
          </cell>
          <cell r="BL4" t="str">
            <v>резерв</v>
          </cell>
          <cell r="BM4" t="str">
            <v>(процент созданного резерва от расчетного)</v>
          </cell>
          <cell r="BN4" t="str">
            <v>отнесенным  к 3 и 4 группам риска</v>
          </cell>
        </row>
        <row r="5">
          <cell r="E5">
            <v>5</v>
          </cell>
          <cell r="F5">
            <v>6</v>
          </cell>
          <cell r="G5">
            <v>7</v>
          </cell>
          <cell r="H5">
            <v>8</v>
          </cell>
          <cell r="I5">
            <v>9</v>
          </cell>
          <cell r="J5">
            <v>10</v>
          </cell>
          <cell r="K5">
            <v>11</v>
          </cell>
          <cell r="L5">
            <v>12</v>
          </cell>
          <cell r="M5">
            <v>13</v>
          </cell>
          <cell r="N5">
            <v>14</v>
          </cell>
          <cell r="O5">
            <v>15</v>
          </cell>
          <cell r="P5">
            <v>16</v>
          </cell>
          <cell r="Q5">
            <v>17</v>
          </cell>
          <cell r="R5">
            <v>18</v>
          </cell>
          <cell r="S5">
            <v>19</v>
          </cell>
          <cell r="T5">
            <v>20</v>
          </cell>
          <cell r="U5" t="str">
            <v>21</v>
          </cell>
          <cell r="V5" t="str">
            <v>22</v>
          </cell>
          <cell r="W5">
            <v>23</v>
          </cell>
          <cell r="X5">
            <v>24</v>
          </cell>
          <cell r="Y5">
            <v>25</v>
          </cell>
          <cell r="Z5">
            <v>26</v>
          </cell>
          <cell r="AA5">
            <v>27</v>
          </cell>
          <cell r="AB5">
            <v>28</v>
          </cell>
          <cell r="AC5">
            <v>29</v>
          </cell>
          <cell r="AE5">
            <v>31</v>
          </cell>
          <cell r="AF5">
            <v>32</v>
          </cell>
          <cell r="AG5">
            <v>33</v>
          </cell>
          <cell r="AH5">
            <v>34</v>
          </cell>
          <cell r="AI5">
            <v>35</v>
          </cell>
          <cell r="AJ5">
            <v>36</v>
          </cell>
          <cell r="AK5">
            <v>37</v>
          </cell>
          <cell r="AL5">
            <v>38</v>
          </cell>
          <cell r="AM5">
            <v>39</v>
          </cell>
          <cell r="AR5">
            <v>44</v>
          </cell>
          <cell r="AS5">
            <v>45</v>
          </cell>
          <cell r="AT5">
            <v>46</v>
          </cell>
          <cell r="AU5">
            <v>47</v>
          </cell>
          <cell r="AV5">
            <v>48</v>
          </cell>
          <cell r="AW5">
            <v>49</v>
          </cell>
          <cell r="AX5">
            <v>50</v>
          </cell>
          <cell r="AY5">
            <v>51</v>
          </cell>
          <cell r="AZ5">
            <v>52</v>
          </cell>
          <cell r="BA5">
            <v>53</v>
          </cell>
          <cell r="BB5">
            <v>54</v>
          </cell>
          <cell r="BC5">
            <v>55</v>
          </cell>
          <cell r="BD5">
            <v>56</v>
          </cell>
          <cell r="BE5">
            <v>57</v>
          </cell>
          <cell r="BF5">
            <v>58</v>
          </cell>
          <cell r="BG5">
            <v>59</v>
          </cell>
          <cell r="BH5">
            <v>60</v>
          </cell>
          <cell r="BI5">
            <v>61</v>
          </cell>
          <cell r="BJ5">
            <v>62</v>
          </cell>
          <cell r="BK5">
            <v>63</v>
          </cell>
          <cell r="BL5">
            <v>64</v>
          </cell>
          <cell r="BM5">
            <v>65</v>
          </cell>
          <cell r="BN5">
            <v>66</v>
          </cell>
          <cell r="BO5">
            <v>67</v>
          </cell>
          <cell r="BP5" t="str">
            <v>68</v>
          </cell>
          <cell r="BQ5" t="str">
            <v>69</v>
          </cell>
          <cell r="BR5" t="str">
            <v>70</v>
          </cell>
        </row>
        <row r="6">
          <cell r="E6" t="str">
            <v>90310</v>
          </cell>
          <cell r="F6" t="str">
            <v>2</v>
          </cell>
          <cell r="G6" t="str">
            <v>5</v>
          </cell>
          <cell r="H6" t="str">
            <v>ПР</v>
          </cell>
          <cell r="I6" t="str">
            <v xml:space="preserve">Для инвестирования  строительства жилого дома по инвестиционному договору </v>
          </cell>
          <cell r="J6">
            <v>0</v>
          </cell>
          <cell r="K6">
            <v>0</v>
          </cell>
          <cell r="L6">
            <v>1</v>
          </cell>
          <cell r="M6">
            <v>0</v>
          </cell>
          <cell r="N6">
            <v>1</v>
          </cell>
          <cell r="O6" t="str">
            <v>КК</v>
          </cell>
          <cell r="P6" t="str">
            <v>ККП</v>
          </cell>
          <cell r="Q6" t="str">
            <v>К</v>
          </cell>
          <cell r="R6">
            <v>2</v>
          </cell>
          <cell r="S6">
            <v>2</v>
          </cell>
          <cell r="T6">
            <v>272</v>
          </cell>
          <cell r="U6">
            <v>36420</v>
          </cell>
          <cell r="V6">
            <v>36425</v>
          </cell>
          <cell r="W6">
            <v>36786</v>
          </cell>
          <cell r="X6" t="str">
            <v>1</v>
          </cell>
          <cell r="Y6">
            <v>0</v>
          </cell>
          <cell r="Z6" t="str">
            <v>1</v>
          </cell>
          <cell r="AA6">
            <v>36784</v>
          </cell>
          <cell r="AB6">
            <v>12</v>
          </cell>
          <cell r="AC6">
            <v>37149</v>
          </cell>
          <cell r="AE6">
            <v>29282000</v>
          </cell>
          <cell r="AF6">
            <v>12</v>
          </cell>
          <cell r="AG6">
            <v>12</v>
          </cell>
          <cell r="AH6">
            <v>1</v>
          </cell>
          <cell r="AI6">
            <v>0</v>
          </cell>
          <cell r="AJ6">
            <v>1</v>
          </cell>
          <cell r="AK6">
            <v>452</v>
          </cell>
          <cell r="AL6">
            <v>7</v>
          </cell>
          <cell r="AM6" t="str">
            <v>45207840038000050272</v>
          </cell>
          <cell r="AR6">
            <v>28</v>
          </cell>
          <cell r="AS6" t="str">
            <v>1</v>
          </cell>
          <cell r="AT6">
            <v>3831024.1</v>
          </cell>
          <cell r="AU6">
            <v>3831024.1</v>
          </cell>
          <cell r="AV6">
            <v>0</v>
          </cell>
          <cell r="AW6">
            <v>0</v>
          </cell>
          <cell r="AX6">
            <v>0</v>
          </cell>
          <cell r="AY6" t="str">
            <v>-</v>
          </cell>
          <cell r="AZ6">
            <v>0</v>
          </cell>
          <cell r="BA6" t="str">
            <v>-</v>
          </cell>
          <cell r="BB6">
            <v>0</v>
          </cell>
          <cell r="BC6">
            <v>1</v>
          </cell>
          <cell r="BD6" t="str">
            <v>Залог  прав требования  на жилье, офисы, тех. помещения и маш/места. Залог ценных бумаг.( 100% акций  Алькора+"). Поручительства физ. лиц. Поручительство юр. лица (ЗАО ПКФ Старкис) Залог недвижимости. Залог оборудования.</v>
          </cell>
          <cell r="BE6" t="str">
            <v>4, 7, 8, 9, 10</v>
          </cell>
          <cell r="BF6">
            <v>23768129</v>
          </cell>
          <cell r="BG6">
            <v>23768129</v>
          </cell>
          <cell r="BH6">
            <v>33954470</v>
          </cell>
          <cell r="BI6" t="str">
            <v>USD</v>
          </cell>
          <cell r="BJ6">
            <v>1</v>
          </cell>
          <cell r="BK6" t="e">
            <v>#NAME?</v>
          </cell>
          <cell r="BL6" t="e">
            <v>#NAME?</v>
          </cell>
          <cell r="BM6">
            <v>1</v>
          </cell>
          <cell r="BP6" t="str">
            <v>Управление инвестиц. кредитования</v>
          </cell>
          <cell r="BQ6">
            <v>199</v>
          </cell>
          <cell r="BR6" t="str">
            <v>200109</v>
          </cell>
        </row>
        <row r="7">
          <cell r="E7" t="str">
            <v>61110</v>
          </cell>
          <cell r="F7" t="str">
            <v>2</v>
          </cell>
          <cell r="G7" t="str">
            <v>5</v>
          </cell>
          <cell r="H7" t="str">
            <v>ДК</v>
          </cell>
          <cell r="I7" t="str">
            <v xml:space="preserve">Для оплаты затрат на строительство, реализацию и эксплуатацию жилого комплекса  "Кунцево" </v>
          </cell>
          <cell r="J7">
            <v>0</v>
          </cell>
          <cell r="K7">
            <v>0</v>
          </cell>
          <cell r="L7">
            <v>1</v>
          </cell>
          <cell r="M7">
            <v>0</v>
          </cell>
          <cell r="N7">
            <v>0</v>
          </cell>
          <cell r="O7" t="str">
            <v>КК</v>
          </cell>
          <cell r="P7" t="str">
            <v>ККП</v>
          </cell>
          <cell r="Q7" t="str">
            <v>К</v>
          </cell>
          <cell r="R7">
            <v>2</v>
          </cell>
          <cell r="S7">
            <v>2</v>
          </cell>
          <cell r="T7" t="str">
            <v>427В</v>
          </cell>
          <cell r="U7">
            <v>35751</v>
          </cell>
          <cell r="V7">
            <v>35822</v>
          </cell>
          <cell r="W7">
            <v>36861</v>
          </cell>
          <cell r="X7">
            <v>1</v>
          </cell>
          <cell r="Y7">
            <v>0</v>
          </cell>
          <cell r="Z7">
            <v>1</v>
          </cell>
          <cell r="AA7">
            <v>36861</v>
          </cell>
          <cell r="AB7">
            <v>12</v>
          </cell>
          <cell r="AC7">
            <v>37226</v>
          </cell>
          <cell r="AE7">
            <v>97200000</v>
          </cell>
          <cell r="AF7">
            <v>15</v>
          </cell>
          <cell r="AG7">
            <v>13</v>
          </cell>
          <cell r="AH7">
            <v>1</v>
          </cell>
          <cell r="AI7">
            <v>0</v>
          </cell>
          <cell r="AJ7">
            <v>1</v>
          </cell>
          <cell r="AK7">
            <v>452</v>
          </cell>
          <cell r="AL7">
            <v>8</v>
          </cell>
          <cell r="AM7" t="str">
            <v>45208840638000050095</v>
          </cell>
          <cell r="AR7">
            <v>27</v>
          </cell>
          <cell r="AS7" t="str">
            <v>1</v>
          </cell>
          <cell r="AT7">
            <v>22099093.16</v>
          </cell>
          <cell r="AU7">
            <v>22099093.16</v>
          </cell>
          <cell r="AV7">
            <v>0</v>
          </cell>
          <cell r="AW7">
            <v>0</v>
          </cell>
          <cell r="AX7">
            <v>0</v>
          </cell>
          <cell r="AY7" t="str">
            <v>-</v>
          </cell>
          <cell r="AZ7">
            <v>0</v>
          </cell>
          <cell r="BA7" t="str">
            <v>-</v>
          </cell>
          <cell r="BB7">
            <v>0</v>
          </cell>
          <cell r="BC7">
            <v>1</v>
          </cell>
          <cell r="BD7" t="str">
            <v>Залог имущественных прав  на жилье, автостоянку  и офисы.  80% акций принадлежит Московскому банку</v>
          </cell>
          <cell r="BE7">
            <v>10</v>
          </cell>
          <cell r="BF7">
            <v>104202630</v>
          </cell>
          <cell r="BG7">
            <v>104202630</v>
          </cell>
          <cell r="BH7">
            <v>148860900</v>
          </cell>
          <cell r="BI7" t="str">
            <v>USD</v>
          </cell>
          <cell r="BJ7">
            <v>3</v>
          </cell>
          <cell r="BK7" t="e">
            <v>#NAME?</v>
          </cell>
          <cell r="BL7" t="e">
            <v>#NAME?</v>
          </cell>
          <cell r="BM7">
            <v>1</v>
          </cell>
          <cell r="BN7" t="str">
            <v>Источником погашения ссуды является реализация построенной недвижимости</v>
          </cell>
          <cell r="BP7" t="str">
            <v>Управление инвестиц. кредитования</v>
          </cell>
          <cell r="BQ7">
            <v>276</v>
          </cell>
          <cell r="BR7" t="str">
            <v>200112</v>
          </cell>
        </row>
        <row r="8">
          <cell r="E8" t="str">
            <v>90310</v>
          </cell>
          <cell r="F8" t="str">
            <v>2</v>
          </cell>
          <cell r="G8" t="str">
            <v>5</v>
          </cell>
          <cell r="H8" t="str">
            <v>ПР</v>
          </cell>
          <cell r="I8" t="str">
            <v>Для оплаты затрат  на  строительство, эксплуатацию и реализацию  многофукционального  комплекса с подземной автостоянкой</v>
          </cell>
          <cell r="J8">
            <v>0</v>
          </cell>
          <cell r="K8">
            <v>0</v>
          </cell>
          <cell r="L8">
            <v>1</v>
          </cell>
          <cell r="M8">
            <v>0</v>
          </cell>
          <cell r="N8">
            <v>0</v>
          </cell>
          <cell r="O8" t="str">
            <v>КК</v>
          </cell>
          <cell r="P8" t="str">
            <v>ККП</v>
          </cell>
          <cell r="Q8" t="str">
            <v>К</v>
          </cell>
          <cell r="R8">
            <v>2</v>
          </cell>
          <cell r="S8">
            <v>2</v>
          </cell>
          <cell r="T8">
            <v>102</v>
          </cell>
          <cell r="U8">
            <v>35815</v>
          </cell>
          <cell r="V8">
            <v>35885</v>
          </cell>
          <cell r="W8">
            <v>38078</v>
          </cell>
          <cell r="X8">
            <v>0</v>
          </cell>
          <cell r="Y8">
            <v>0</v>
          </cell>
          <cell r="Z8">
            <v>0</v>
          </cell>
          <cell r="AA8" t="str">
            <v>-</v>
          </cell>
          <cell r="AB8" t="str">
            <v>-</v>
          </cell>
          <cell r="AC8">
            <v>38078</v>
          </cell>
          <cell r="AE8">
            <v>150000000</v>
          </cell>
          <cell r="AF8">
            <v>16</v>
          </cell>
          <cell r="AG8">
            <v>13</v>
          </cell>
          <cell r="AH8">
            <v>1</v>
          </cell>
          <cell r="AI8">
            <v>0</v>
          </cell>
          <cell r="AJ8">
            <v>1</v>
          </cell>
          <cell r="AK8">
            <v>452</v>
          </cell>
          <cell r="AL8">
            <v>8</v>
          </cell>
          <cell r="AM8" t="str">
            <v>45208840738000050102</v>
          </cell>
          <cell r="AR8">
            <v>28</v>
          </cell>
          <cell r="AS8" t="str">
            <v>1</v>
          </cell>
          <cell r="AT8">
            <v>16497259.189999999</v>
          </cell>
          <cell r="AU8">
            <v>16497259.189999999</v>
          </cell>
          <cell r="AV8">
            <v>0</v>
          </cell>
          <cell r="AW8">
            <v>0</v>
          </cell>
          <cell r="AX8">
            <v>0</v>
          </cell>
          <cell r="AY8" t="str">
            <v>-</v>
          </cell>
          <cell r="AZ8">
            <v>0</v>
          </cell>
          <cell r="BA8" t="str">
            <v>-</v>
          </cell>
          <cell r="BB8">
            <v>0</v>
          </cell>
          <cell r="BC8">
            <v>1</v>
          </cell>
          <cell r="BD8" t="str">
            <v>Залог права аренды земельного участка. Залог прав требования  на возводимый объект.Поручительства юр. лица (ОАО ФСК "Кейстоун" ) Залог ценных бумаг ( именные акции ЗАО ЛИНН) Залог оборудования.</v>
          </cell>
          <cell r="BE8" t="str">
            <v>4, 7, 8, 10</v>
          </cell>
          <cell r="BF8">
            <v>334000</v>
          </cell>
          <cell r="BG8">
            <v>334000</v>
          </cell>
          <cell r="BH8">
            <v>477142.85714285716</v>
          </cell>
          <cell r="BI8" t="str">
            <v xml:space="preserve"> USD</v>
          </cell>
          <cell r="BJ8">
            <v>1</v>
          </cell>
          <cell r="BK8" t="e">
            <v>#NAME?</v>
          </cell>
          <cell r="BL8" t="e">
            <v>#NAME?</v>
          </cell>
          <cell r="BM8">
            <v>1</v>
          </cell>
          <cell r="BP8" t="str">
            <v>Управление инвестиц. кредитования</v>
          </cell>
          <cell r="BQ8">
            <v>1128</v>
          </cell>
          <cell r="BR8" t="str">
            <v>200404</v>
          </cell>
        </row>
        <row r="9">
          <cell r="E9" t="str">
            <v>61110</v>
          </cell>
          <cell r="F9" t="str">
            <v>2</v>
          </cell>
          <cell r="G9" t="str">
            <v>5</v>
          </cell>
          <cell r="H9" t="str">
            <v>ПР</v>
          </cell>
          <cell r="I9" t="str">
            <v>Для оплаты затрат на строительство,реализацию и эксплуатацию торгово-обслуживающего (многофункционального) комплекса Курского вокзала</v>
          </cell>
          <cell r="J9">
            <v>0</v>
          </cell>
          <cell r="K9">
            <v>0</v>
          </cell>
          <cell r="L9">
            <v>1</v>
          </cell>
          <cell r="M9">
            <v>0</v>
          </cell>
          <cell r="N9">
            <v>0</v>
          </cell>
          <cell r="O9" t="str">
            <v>КК</v>
          </cell>
          <cell r="P9" t="str">
            <v>ККП</v>
          </cell>
          <cell r="Q9" t="str">
            <v>К</v>
          </cell>
          <cell r="R9">
            <v>2</v>
          </cell>
          <cell r="S9">
            <v>2</v>
          </cell>
          <cell r="T9" t="str">
            <v>285</v>
          </cell>
          <cell r="U9">
            <v>36480</v>
          </cell>
          <cell r="V9">
            <v>36539</v>
          </cell>
          <cell r="W9">
            <v>38306</v>
          </cell>
          <cell r="X9">
            <v>0</v>
          </cell>
          <cell r="Y9">
            <v>0</v>
          </cell>
          <cell r="Z9">
            <v>0</v>
          </cell>
          <cell r="AA9" t="str">
            <v>-</v>
          </cell>
          <cell r="AB9" t="str">
            <v>-</v>
          </cell>
          <cell r="AC9">
            <v>38306</v>
          </cell>
          <cell r="AE9">
            <v>22000000</v>
          </cell>
          <cell r="AF9">
            <v>15.2</v>
          </cell>
          <cell r="AG9">
            <v>14.2</v>
          </cell>
          <cell r="AH9">
            <v>0</v>
          </cell>
          <cell r="AI9">
            <v>0</v>
          </cell>
          <cell r="AJ9">
            <v>0</v>
          </cell>
          <cell r="AK9">
            <v>452</v>
          </cell>
          <cell r="AL9">
            <v>8</v>
          </cell>
          <cell r="AM9" t="str">
            <v>45208840338000050285</v>
          </cell>
          <cell r="AR9">
            <v>28</v>
          </cell>
          <cell r="AS9" t="str">
            <v>2</v>
          </cell>
          <cell r="AT9">
            <v>2341100.7400000002</v>
          </cell>
          <cell r="AU9">
            <v>2341100.7400000002</v>
          </cell>
          <cell r="AV9">
            <v>0</v>
          </cell>
          <cell r="AW9">
            <v>0</v>
          </cell>
          <cell r="AX9">
            <v>0</v>
          </cell>
          <cell r="AY9" t="str">
            <v>-</v>
          </cell>
          <cell r="AZ9">
            <v>0</v>
          </cell>
          <cell r="BA9" t="str">
            <v>-</v>
          </cell>
          <cell r="BB9">
            <v>0</v>
          </cell>
          <cell r="BC9">
            <v>1</v>
          </cell>
          <cell r="BD9" t="str">
            <v>Залог имущественных прав  на  площади в торговом комплксе. Залог ценных бумаг ( акции ЗАО "Ингеоком КРК"). Поручительство юр. лица    (ЗАО Объединение "Ингеоком")</v>
          </cell>
          <cell r="BE9" t="str">
            <v>4,7,10</v>
          </cell>
          <cell r="BF9">
            <v>72136010</v>
          </cell>
          <cell r="BG9">
            <v>72136010</v>
          </cell>
          <cell r="BH9">
            <v>103054443</v>
          </cell>
          <cell r="BI9" t="str">
            <v xml:space="preserve"> USD</v>
          </cell>
          <cell r="BJ9">
            <v>1</v>
          </cell>
          <cell r="BK9" t="e">
            <v>#NAME?</v>
          </cell>
          <cell r="BL9" t="e">
            <v>#NAME?</v>
          </cell>
          <cell r="BM9">
            <v>1</v>
          </cell>
          <cell r="BP9" t="str">
            <v>Управление инвестиц. кредитования</v>
          </cell>
          <cell r="BQ9">
            <v>1356</v>
          </cell>
          <cell r="BR9" t="str">
            <v>200411</v>
          </cell>
        </row>
        <row r="10">
          <cell r="E10" t="str">
            <v>61110</v>
          </cell>
          <cell r="F10" t="str">
            <v>2</v>
          </cell>
          <cell r="G10" t="str">
            <v>5</v>
          </cell>
          <cell r="H10" t="str">
            <v>ПР</v>
          </cell>
          <cell r="I10" t="str">
            <v>Для оплаты затрат на строительство,реализацию и эксплуатацию торгово-обслуживающего  ( многофункционального) комплекса Курского вокзала</v>
          </cell>
          <cell r="J10">
            <v>0</v>
          </cell>
          <cell r="K10">
            <v>0</v>
          </cell>
          <cell r="L10">
            <v>1</v>
          </cell>
          <cell r="M10">
            <v>0</v>
          </cell>
          <cell r="N10">
            <v>0</v>
          </cell>
          <cell r="O10" t="str">
            <v>КК</v>
          </cell>
          <cell r="P10" t="str">
            <v>ККП</v>
          </cell>
          <cell r="Q10" t="str">
            <v>К</v>
          </cell>
          <cell r="R10">
            <v>2</v>
          </cell>
          <cell r="S10">
            <v>2</v>
          </cell>
          <cell r="T10" t="str">
            <v>358</v>
          </cell>
          <cell r="U10">
            <v>36696</v>
          </cell>
          <cell r="V10">
            <v>36704</v>
          </cell>
          <cell r="W10">
            <v>38522</v>
          </cell>
          <cell r="X10">
            <v>0</v>
          </cell>
          <cell r="Y10">
            <v>0</v>
          </cell>
          <cell r="Z10">
            <v>0</v>
          </cell>
          <cell r="AA10" t="str">
            <v>-</v>
          </cell>
          <cell r="AB10" t="str">
            <v>-</v>
          </cell>
          <cell r="AC10">
            <v>38522</v>
          </cell>
          <cell r="AE10">
            <v>17000000</v>
          </cell>
          <cell r="AF10">
            <v>14.2</v>
          </cell>
          <cell r="AG10">
            <v>14.2</v>
          </cell>
          <cell r="AH10">
            <v>0</v>
          </cell>
          <cell r="AI10">
            <v>0</v>
          </cell>
          <cell r="AJ10">
            <v>0</v>
          </cell>
          <cell r="AK10">
            <v>452</v>
          </cell>
          <cell r="AL10">
            <v>8</v>
          </cell>
          <cell r="AM10" t="str">
            <v>45208840838000050358</v>
          </cell>
          <cell r="AR10">
            <v>28</v>
          </cell>
          <cell r="AS10" t="str">
            <v>2</v>
          </cell>
          <cell r="AT10">
            <v>751095.47</v>
          </cell>
          <cell r="AU10">
            <v>751095.47</v>
          </cell>
          <cell r="AV10">
            <v>0</v>
          </cell>
          <cell r="AW10">
            <v>0</v>
          </cell>
          <cell r="AX10">
            <v>0</v>
          </cell>
          <cell r="AY10" t="str">
            <v>-</v>
          </cell>
          <cell r="AZ10">
            <v>0</v>
          </cell>
          <cell r="BA10" t="str">
            <v>-</v>
          </cell>
          <cell r="BB10">
            <v>0</v>
          </cell>
          <cell r="BC10">
            <v>1</v>
          </cell>
          <cell r="BD10" t="str">
            <v>Залог имущественных прав  на  площади в торговом комплксе. Залог ценных бумаг ( акции ЗАО "Ингеоком КРК"). Поручительство юр. лица    (ЗАО Объединение "Ингеоком")</v>
          </cell>
          <cell r="BE10" t="str">
            <v>4,7,10</v>
          </cell>
          <cell r="BF10">
            <v>72136010</v>
          </cell>
          <cell r="BG10">
            <v>72136010</v>
          </cell>
          <cell r="BH10">
            <v>103054443</v>
          </cell>
          <cell r="BI10" t="str">
            <v xml:space="preserve"> USD</v>
          </cell>
          <cell r="BJ10">
            <v>1</v>
          </cell>
          <cell r="BK10" t="e">
            <v>#NAME?</v>
          </cell>
          <cell r="BL10" t="e">
            <v>#NAME?</v>
          </cell>
          <cell r="BM10">
            <v>1</v>
          </cell>
          <cell r="BP10" t="str">
            <v>Управление инвестиц. кредитования</v>
          </cell>
          <cell r="BQ10">
            <v>1572</v>
          </cell>
          <cell r="BR10" t="str">
            <v>200506</v>
          </cell>
        </row>
        <row r="11">
          <cell r="E11" t="str">
            <v>61110</v>
          </cell>
          <cell r="F11" t="str">
            <v>2</v>
          </cell>
          <cell r="G11" t="str">
            <v>5</v>
          </cell>
          <cell r="H11" t="str">
            <v>ПР</v>
          </cell>
          <cell r="I11" t="str">
            <v>Для оплаты затрат на строительство,реализацию и эксплуатацию торгово-обслуживающего  ( многофункционального) комплекса Курского вокзала</v>
          </cell>
          <cell r="J11">
            <v>0</v>
          </cell>
          <cell r="K11">
            <v>0</v>
          </cell>
          <cell r="L11">
            <v>1</v>
          </cell>
          <cell r="M11">
            <v>0</v>
          </cell>
          <cell r="N11">
            <v>0</v>
          </cell>
          <cell r="O11" t="str">
            <v>КК</v>
          </cell>
          <cell r="P11" t="str">
            <v>ККП</v>
          </cell>
          <cell r="Q11" t="str">
            <v>К</v>
          </cell>
          <cell r="R11">
            <v>2</v>
          </cell>
          <cell r="S11">
            <v>2</v>
          </cell>
          <cell r="T11" t="str">
            <v>412</v>
          </cell>
          <cell r="U11">
            <v>36861</v>
          </cell>
          <cell r="V11">
            <v>36887</v>
          </cell>
          <cell r="W11">
            <v>38687</v>
          </cell>
          <cell r="X11">
            <v>0</v>
          </cell>
          <cell r="Y11">
            <v>0</v>
          </cell>
          <cell r="Z11">
            <v>0</v>
          </cell>
          <cell r="AA11" t="str">
            <v>-</v>
          </cell>
          <cell r="AB11" t="str">
            <v>-</v>
          </cell>
          <cell r="AC11">
            <v>38687</v>
          </cell>
          <cell r="AE11">
            <v>22000000</v>
          </cell>
          <cell r="AF11">
            <v>14.2</v>
          </cell>
          <cell r="AG11">
            <v>14.2</v>
          </cell>
          <cell r="AH11">
            <v>0</v>
          </cell>
          <cell r="AI11">
            <v>0</v>
          </cell>
          <cell r="AJ11">
            <v>0</v>
          </cell>
          <cell r="AK11">
            <v>452</v>
          </cell>
          <cell r="AL11">
            <v>8</v>
          </cell>
          <cell r="AM11" t="str">
            <v>45208840538000050412</v>
          </cell>
          <cell r="AR11">
            <v>28</v>
          </cell>
          <cell r="AS11" t="str">
            <v>2</v>
          </cell>
          <cell r="AT11">
            <v>0</v>
          </cell>
          <cell r="AU11">
            <v>0</v>
          </cell>
          <cell r="AV11">
            <v>0</v>
          </cell>
          <cell r="AW11">
            <v>0</v>
          </cell>
          <cell r="AX11">
            <v>0</v>
          </cell>
          <cell r="AY11" t="str">
            <v>-</v>
          </cell>
          <cell r="AZ11">
            <v>0</v>
          </cell>
          <cell r="BA11" t="str">
            <v>-</v>
          </cell>
          <cell r="BB11">
            <v>0</v>
          </cell>
          <cell r="BC11">
            <v>1</v>
          </cell>
          <cell r="BD11" t="str">
            <v>Залог имущественных прав  на  площади в торговом комплксе. Залог ценных бумаг ( акции ЗАО "Ингеоком КРК"). Поручительство юр. лица    (ЗАО Объединение "Ингеоком")</v>
          </cell>
          <cell r="BE11" t="str">
            <v>4,7,11</v>
          </cell>
          <cell r="BF11">
            <v>72136010</v>
          </cell>
          <cell r="BG11">
            <v>72136010</v>
          </cell>
          <cell r="BH11">
            <v>103054443</v>
          </cell>
          <cell r="BI11" t="str">
            <v xml:space="preserve"> USD</v>
          </cell>
          <cell r="BJ11">
            <v>1</v>
          </cell>
          <cell r="BK11" t="e">
            <v>#NAME?</v>
          </cell>
          <cell r="BL11" t="e">
            <v>#NAME?</v>
          </cell>
          <cell r="BM11">
            <v>1</v>
          </cell>
          <cell r="BP11" t="str">
            <v>Управление инвестиц. кредитования</v>
          </cell>
          <cell r="BQ11">
            <v>1737</v>
          </cell>
          <cell r="BR11" t="str">
            <v>200512</v>
          </cell>
        </row>
        <row r="12">
          <cell r="E12" t="str">
            <v>61110</v>
          </cell>
          <cell r="F12" t="str">
            <v>2</v>
          </cell>
          <cell r="G12" t="str">
            <v>5</v>
          </cell>
          <cell r="H12" t="str">
            <v>ПР</v>
          </cell>
          <cell r="I12" t="str">
            <v>строительство спортивно-оздоровительного комплекса с аквапарком</v>
          </cell>
          <cell r="J12">
            <v>0</v>
          </cell>
          <cell r="K12">
            <v>0</v>
          </cell>
          <cell r="L12">
            <v>1</v>
          </cell>
          <cell r="M12">
            <v>0</v>
          </cell>
          <cell r="N12">
            <v>0</v>
          </cell>
          <cell r="O12" t="str">
            <v>КК</v>
          </cell>
          <cell r="P12" t="str">
            <v>ККП</v>
          </cell>
          <cell r="Q12" t="str">
            <v>К</v>
          </cell>
          <cell r="R12">
            <v>2</v>
          </cell>
          <cell r="S12">
            <v>2</v>
          </cell>
          <cell r="T12" t="str">
            <v>314</v>
          </cell>
          <cell r="U12">
            <v>36707</v>
          </cell>
          <cell r="V12">
            <v>36860</v>
          </cell>
          <cell r="W12">
            <v>38655</v>
          </cell>
          <cell r="X12">
            <v>0</v>
          </cell>
          <cell r="Y12">
            <v>0</v>
          </cell>
          <cell r="Z12">
            <v>0</v>
          </cell>
          <cell r="AA12" t="str">
            <v>-</v>
          </cell>
          <cell r="AB12" t="str">
            <v>-</v>
          </cell>
          <cell r="AC12">
            <v>38655</v>
          </cell>
          <cell r="AE12">
            <v>17330000</v>
          </cell>
          <cell r="AF12">
            <v>15.2</v>
          </cell>
          <cell r="AG12">
            <v>15.2</v>
          </cell>
          <cell r="AH12">
            <v>0</v>
          </cell>
          <cell r="AI12">
            <v>0</v>
          </cell>
          <cell r="AJ12">
            <v>0</v>
          </cell>
          <cell r="AK12">
            <v>452</v>
          </cell>
          <cell r="AL12">
            <v>8</v>
          </cell>
          <cell r="AM12" t="str">
            <v>45208840238000050314</v>
          </cell>
          <cell r="AR12">
            <v>28</v>
          </cell>
          <cell r="AS12" t="str">
            <v>2</v>
          </cell>
          <cell r="AT12">
            <v>0</v>
          </cell>
          <cell r="AU12">
            <v>0</v>
          </cell>
          <cell r="AV12">
            <v>0</v>
          </cell>
          <cell r="AW12">
            <v>0</v>
          </cell>
          <cell r="AX12">
            <v>0</v>
          </cell>
          <cell r="AY12" t="str">
            <v>-</v>
          </cell>
          <cell r="AZ12" t="str">
            <v>-</v>
          </cell>
          <cell r="BA12" t="str">
            <v>-</v>
          </cell>
          <cell r="BB12" t="str">
            <v>-</v>
          </cell>
          <cell r="BC12">
            <v>1</v>
          </cell>
          <cell r="BD12" t="str">
            <v>Залог имущественных прав. Залог ценных бумаг (АО "ЕТС"). Залог прав аренды земельного участка.Договор ипотеки. Предварительный договор об ипотеке.</v>
          </cell>
          <cell r="BE12" t="str">
            <v>4,7, 8, 10</v>
          </cell>
          <cell r="BF12">
            <v>21395732.449999999</v>
          </cell>
          <cell r="BG12">
            <v>21395732.449999999</v>
          </cell>
          <cell r="BH12">
            <v>51043778</v>
          </cell>
          <cell r="BI12" t="str">
            <v xml:space="preserve"> USD</v>
          </cell>
          <cell r="BJ12">
            <v>1</v>
          </cell>
          <cell r="BK12" t="e">
            <v>#NAME?</v>
          </cell>
          <cell r="BL12" t="e">
            <v>#NAME?</v>
          </cell>
          <cell r="BM12">
            <v>1</v>
          </cell>
          <cell r="BP12" t="str">
            <v>Управление инвестиц. кредитования</v>
          </cell>
          <cell r="BQ12">
            <v>1705</v>
          </cell>
          <cell r="BR12" t="str">
            <v>200510</v>
          </cell>
        </row>
        <row r="13">
          <cell r="E13" t="str">
            <v>61110</v>
          </cell>
          <cell r="F13" t="str">
            <v>2</v>
          </cell>
          <cell r="G13" t="str">
            <v>5</v>
          </cell>
          <cell r="H13" t="str">
            <v>ДК</v>
          </cell>
          <cell r="I13" t="str">
            <v xml:space="preserve">Для завершения строительства  бизнес-центра </v>
          </cell>
          <cell r="J13">
            <v>0</v>
          </cell>
          <cell r="K13">
            <v>0</v>
          </cell>
          <cell r="L13">
            <v>1</v>
          </cell>
          <cell r="M13">
            <v>0</v>
          </cell>
          <cell r="N13">
            <v>1</v>
          </cell>
          <cell r="O13" t="str">
            <v>КК</v>
          </cell>
          <cell r="P13" t="str">
            <v>ККП</v>
          </cell>
          <cell r="Q13" t="str">
            <v>ПК</v>
          </cell>
          <cell r="R13">
            <v>2</v>
          </cell>
          <cell r="S13">
            <v>2</v>
          </cell>
          <cell r="T13">
            <v>383</v>
          </cell>
          <cell r="U13">
            <v>35185</v>
          </cell>
          <cell r="V13">
            <v>35185</v>
          </cell>
          <cell r="W13">
            <v>40663</v>
          </cell>
          <cell r="X13">
            <v>0</v>
          </cell>
          <cell r="Y13">
            <v>0</v>
          </cell>
          <cell r="Z13">
            <v>0</v>
          </cell>
          <cell r="AA13" t="str">
            <v>-</v>
          </cell>
          <cell r="AB13" t="str">
            <v>-</v>
          </cell>
          <cell r="AC13">
            <v>40663</v>
          </cell>
          <cell r="AE13">
            <v>704165000</v>
          </cell>
          <cell r="AF13" t="str">
            <v>0,5;                 13;  5,5</v>
          </cell>
          <cell r="AG13">
            <v>4</v>
          </cell>
          <cell r="AH13">
            <v>1</v>
          </cell>
          <cell r="AI13">
            <v>0</v>
          </cell>
          <cell r="AJ13">
            <v>1</v>
          </cell>
          <cell r="AK13">
            <v>452</v>
          </cell>
          <cell r="AL13">
            <v>8</v>
          </cell>
          <cell r="AM13" t="str">
            <v>45208810038000050081</v>
          </cell>
          <cell r="AR13">
            <v>20</v>
          </cell>
          <cell r="AS13" t="str">
            <v>2</v>
          </cell>
          <cell r="AT13">
            <v>46620404.829999998</v>
          </cell>
          <cell r="AU13">
            <v>46620404.829999998</v>
          </cell>
          <cell r="AV13">
            <v>0</v>
          </cell>
          <cell r="AW13">
            <v>0</v>
          </cell>
          <cell r="AX13">
            <v>0</v>
          </cell>
          <cell r="AY13" t="str">
            <v>-</v>
          </cell>
          <cell r="AZ13">
            <v>0</v>
          </cell>
          <cell r="BA13" t="str">
            <v>-</v>
          </cell>
          <cell r="BB13">
            <v>0</v>
          </cell>
          <cell r="BC13">
            <v>1</v>
          </cell>
          <cell r="BD13" t="str">
            <v>Договор прав  получения арендных платежей. 100% акций принадлежит Московскому банку.</v>
          </cell>
          <cell r="BE13">
            <v>10</v>
          </cell>
          <cell r="BF13">
            <v>704165000</v>
          </cell>
          <cell r="BG13">
            <v>704165000</v>
          </cell>
          <cell r="BH13">
            <v>704165000</v>
          </cell>
          <cell r="BI13" t="str">
            <v>RUR</v>
          </cell>
          <cell r="BJ13">
            <v>1</v>
          </cell>
          <cell r="BK13" t="e">
            <v>#NAME?</v>
          </cell>
          <cell r="BL13" t="e">
            <v>#NAME?</v>
          </cell>
          <cell r="BM13">
            <v>1</v>
          </cell>
          <cell r="BO13">
            <v>20.65</v>
          </cell>
          <cell r="BP13" t="str">
            <v>Управление инвестиц. кредитования</v>
          </cell>
          <cell r="BQ13">
            <v>3713</v>
          </cell>
          <cell r="BR13" t="str">
            <v>201104</v>
          </cell>
        </row>
        <row r="14">
          <cell r="E14" t="str">
            <v>62000</v>
          </cell>
          <cell r="F14" t="str">
            <v>2</v>
          </cell>
          <cell r="G14" t="str">
            <v>5</v>
          </cell>
          <cell r="H14" t="str">
            <v>ПР</v>
          </cell>
          <cell r="I14" t="str">
            <v>Для выкупа  площадей в многофункциональном комплексе "Остоженка" по договору соинвестирования</v>
          </cell>
          <cell r="J14">
            <v>0</v>
          </cell>
          <cell r="K14">
            <v>0</v>
          </cell>
          <cell r="L14">
            <v>1</v>
          </cell>
          <cell r="M14">
            <v>0</v>
          </cell>
          <cell r="N14">
            <v>1</v>
          </cell>
          <cell r="O14" t="str">
            <v>КК</v>
          </cell>
          <cell r="P14" t="str">
            <v>ККП</v>
          </cell>
          <cell r="Q14" t="str">
            <v>К</v>
          </cell>
          <cell r="R14">
            <v>1</v>
          </cell>
          <cell r="S14">
            <v>1</v>
          </cell>
          <cell r="T14" t="str">
            <v>280</v>
          </cell>
          <cell r="U14">
            <v>36425</v>
          </cell>
          <cell r="V14">
            <v>36432</v>
          </cell>
          <cell r="W14">
            <v>36790</v>
          </cell>
          <cell r="X14">
            <v>1</v>
          </cell>
          <cell r="Y14">
            <v>0</v>
          </cell>
          <cell r="Z14">
            <v>1</v>
          </cell>
          <cell r="AA14">
            <v>36789</v>
          </cell>
          <cell r="AB14">
            <v>12</v>
          </cell>
          <cell r="AC14">
            <v>37155</v>
          </cell>
          <cell r="AE14">
            <v>813320000</v>
          </cell>
          <cell r="AF14">
            <v>3</v>
          </cell>
          <cell r="AG14">
            <v>10.15</v>
          </cell>
          <cell r="AH14">
            <v>1</v>
          </cell>
          <cell r="AI14">
            <v>0</v>
          </cell>
          <cell r="AJ14">
            <v>1</v>
          </cell>
          <cell r="AK14">
            <v>452</v>
          </cell>
          <cell r="AL14">
            <v>7</v>
          </cell>
          <cell r="AM14" t="str">
            <v>45207810138000040280</v>
          </cell>
          <cell r="AR14">
            <v>20</v>
          </cell>
          <cell r="AS14" t="str">
            <v>2</v>
          </cell>
          <cell r="AT14">
            <v>44170403</v>
          </cell>
          <cell r="AU14">
            <v>44695495.880000003</v>
          </cell>
          <cell r="AV14">
            <v>0</v>
          </cell>
          <cell r="AW14">
            <v>0</v>
          </cell>
          <cell r="AX14">
            <v>0</v>
          </cell>
          <cell r="AY14" t="str">
            <v>-</v>
          </cell>
          <cell r="AZ14">
            <v>0</v>
          </cell>
          <cell r="BA14" t="str">
            <v>-</v>
          </cell>
          <cell r="BB14">
            <v>0</v>
          </cell>
          <cell r="BC14">
            <v>1</v>
          </cell>
          <cell r="BD14" t="str">
            <v>Залог  прав требования на жилье, офисы и маш/места. Залог недвижимости на жилье, офисы и маш/места. Договор поручительства физ лиц.</v>
          </cell>
          <cell r="BE14" t="str">
            <v>4, 8, 10</v>
          </cell>
          <cell r="BF14">
            <v>850794100</v>
          </cell>
          <cell r="BG14">
            <v>850794100</v>
          </cell>
          <cell r="BH14">
            <v>853509205</v>
          </cell>
          <cell r="BI14" t="str">
            <v>RUR</v>
          </cell>
          <cell r="BJ14">
            <v>1</v>
          </cell>
          <cell r="BK14" t="e">
            <v>#NAME?</v>
          </cell>
          <cell r="BL14" t="e">
            <v>#NAME?</v>
          </cell>
          <cell r="BM14">
            <v>1</v>
          </cell>
          <cell r="BP14" t="str">
            <v>Управление инвестиц. кредитования</v>
          </cell>
          <cell r="BQ14">
            <v>205</v>
          </cell>
          <cell r="BR14" t="str">
            <v>200109</v>
          </cell>
        </row>
        <row r="15">
          <cell r="E15" t="str">
            <v>71200</v>
          </cell>
          <cell r="F15" t="str">
            <v>2</v>
          </cell>
          <cell r="G15" t="str">
            <v>5</v>
          </cell>
          <cell r="H15" t="str">
            <v>ПР</v>
          </cell>
          <cell r="I15" t="str">
            <v>Для оплаты затрат  по инвестированию проекта строительства многоэтажного гаража-стоянки.</v>
          </cell>
          <cell r="J15">
            <v>0</v>
          </cell>
          <cell r="K15">
            <v>0</v>
          </cell>
          <cell r="L15">
            <v>1</v>
          </cell>
          <cell r="M15">
            <v>0</v>
          </cell>
          <cell r="N15">
            <v>1</v>
          </cell>
          <cell r="O15" t="str">
            <v>КК</v>
          </cell>
          <cell r="P15" t="str">
            <v>ККП</v>
          </cell>
          <cell r="Q15" t="str">
            <v>К</v>
          </cell>
          <cell r="R15">
            <v>2</v>
          </cell>
          <cell r="S15">
            <v>2</v>
          </cell>
          <cell r="T15" t="str">
            <v>277</v>
          </cell>
          <cell r="U15">
            <v>36431</v>
          </cell>
          <cell r="V15">
            <v>36433</v>
          </cell>
          <cell r="W15">
            <v>37527</v>
          </cell>
          <cell r="X15">
            <v>0</v>
          </cell>
          <cell r="Y15">
            <v>0</v>
          </cell>
          <cell r="Z15">
            <v>0</v>
          </cell>
          <cell r="AA15" t="str">
            <v>-</v>
          </cell>
          <cell r="AB15" t="str">
            <v>-</v>
          </cell>
          <cell r="AC15">
            <v>37527</v>
          </cell>
          <cell r="AE15">
            <v>33600000</v>
          </cell>
          <cell r="AF15">
            <v>10</v>
          </cell>
          <cell r="AG15">
            <v>10</v>
          </cell>
          <cell r="AH15">
            <v>0</v>
          </cell>
          <cell r="AI15">
            <v>0</v>
          </cell>
          <cell r="AJ15">
            <v>0</v>
          </cell>
          <cell r="AK15">
            <v>452</v>
          </cell>
          <cell r="AL15">
            <v>7</v>
          </cell>
          <cell r="AM15" t="str">
            <v>45207810238000050277</v>
          </cell>
          <cell r="AR15">
            <v>20</v>
          </cell>
          <cell r="AS15" t="str">
            <v>2</v>
          </cell>
          <cell r="AT15">
            <v>3545289.2800000003</v>
          </cell>
          <cell r="AU15">
            <v>3545289.2800000003</v>
          </cell>
          <cell r="AV15">
            <v>0</v>
          </cell>
          <cell r="AW15">
            <v>0</v>
          </cell>
          <cell r="AX15">
            <v>0</v>
          </cell>
          <cell r="AY15" t="str">
            <v>-</v>
          </cell>
          <cell r="AZ15">
            <v>0</v>
          </cell>
          <cell r="BA15" t="str">
            <v>-</v>
          </cell>
          <cell r="BB15">
            <v>0</v>
          </cell>
          <cell r="BC15">
            <v>1</v>
          </cell>
          <cell r="BD15" t="str">
            <v>Залог имущественных прав на возводимый объект</v>
          </cell>
          <cell r="BE15">
            <v>10</v>
          </cell>
          <cell r="BF15">
            <v>33924000</v>
          </cell>
          <cell r="BG15">
            <v>33924000</v>
          </cell>
          <cell r="BH15">
            <v>39000000</v>
          </cell>
          <cell r="BI15" t="str">
            <v>RUR</v>
          </cell>
          <cell r="BJ15">
            <v>1</v>
          </cell>
          <cell r="BK15" t="e">
            <v>#NAME?</v>
          </cell>
          <cell r="BL15" t="e">
            <v>#NAME?</v>
          </cell>
          <cell r="BM15">
            <v>1</v>
          </cell>
          <cell r="BP15" t="str">
            <v>Управление инвестиц. кредитования</v>
          </cell>
          <cell r="BQ15">
            <v>577</v>
          </cell>
          <cell r="BR15" t="str">
            <v>200209</v>
          </cell>
        </row>
        <row r="16">
          <cell r="E16" t="str">
            <v>61110</v>
          </cell>
          <cell r="F16" t="str">
            <v>2</v>
          </cell>
          <cell r="G16" t="str">
            <v>5</v>
          </cell>
          <cell r="H16" t="str">
            <v>ДК</v>
          </cell>
          <cell r="I16" t="str">
            <v>для  приобретения в собственность незавершенной строительством базы, на завершение строительства объекта и на выкуп прав аренды земельного участка под объектом.</v>
          </cell>
          <cell r="J16">
            <v>0</v>
          </cell>
          <cell r="K16">
            <v>0</v>
          </cell>
          <cell r="L16">
            <v>1</v>
          </cell>
          <cell r="M16">
            <v>0</v>
          </cell>
          <cell r="N16">
            <v>1</v>
          </cell>
          <cell r="O16" t="str">
            <v>КК</v>
          </cell>
          <cell r="P16" t="str">
            <v>ККП</v>
          </cell>
          <cell r="Q16" t="str">
            <v>К</v>
          </cell>
          <cell r="R16">
            <v>1</v>
          </cell>
          <cell r="S16">
            <v>2</v>
          </cell>
          <cell r="T16">
            <v>406</v>
          </cell>
          <cell r="U16">
            <v>35550</v>
          </cell>
          <cell r="V16">
            <v>35550</v>
          </cell>
          <cell r="W16">
            <v>39568</v>
          </cell>
          <cell r="X16">
            <v>0</v>
          </cell>
          <cell r="Y16">
            <v>0</v>
          </cell>
          <cell r="Z16">
            <v>0</v>
          </cell>
          <cell r="AA16" t="str">
            <v>-</v>
          </cell>
          <cell r="AB16" t="str">
            <v>-</v>
          </cell>
          <cell r="AC16">
            <v>39568</v>
          </cell>
          <cell r="AE16">
            <v>8480000</v>
          </cell>
          <cell r="AF16">
            <v>3</v>
          </cell>
          <cell r="AG16">
            <v>3</v>
          </cell>
          <cell r="AH16">
            <v>0</v>
          </cell>
          <cell r="AI16">
            <v>0</v>
          </cell>
          <cell r="AJ16">
            <v>0</v>
          </cell>
          <cell r="AK16">
            <v>452</v>
          </cell>
          <cell r="AL16">
            <v>8</v>
          </cell>
          <cell r="AM16" t="str">
            <v>45208810738000050035</v>
          </cell>
          <cell r="AR16">
            <v>20</v>
          </cell>
          <cell r="AS16" t="str">
            <v>2</v>
          </cell>
          <cell r="AT16">
            <v>810507.43</v>
          </cell>
          <cell r="AU16">
            <v>810507.43</v>
          </cell>
          <cell r="AV16">
            <v>0</v>
          </cell>
          <cell r="AW16">
            <v>0</v>
          </cell>
          <cell r="AX16">
            <v>0</v>
          </cell>
          <cell r="AY16" t="str">
            <v>-</v>
          </cell>
          <cell r="AZ16">
            <v>0</v>
          </cell>
          <cell r="BA16" t="str">
            <v>-</v>
          </cell>
          <cell r="BB16">
            <v>0</v>
          </cell>
          <cell r="BC16">
            <v>1</v>
          </cell>
          <cell r="BD16" t="str">
            <v>Залог  незавершенной строительством производственной базы. Поручительства физ лиц. 100% акций принадлежит Московскому банку.</v>
          </cell>
          <cell r="BE16">
            <v>10</v>
          </cell>
          <cell r="BF16">
            <v>8500000</v>
          </cell>
          <cell r="BG16">
            <v>8500000</v>
          </cell>
          <cell r="BH16">
            <v>8500000</v>
          </cell>
          <cell r="BI16" t="str">
            <v>RUR</v>
          </cell>
          <cell r="BJ16">
            <v>1</v>
          </cell>
          <cell r="BK16" t="e">
            <v>#NAME?</v>
          </cell>
          <cell r="BL16" t="e">
            <v>#NAME?</v>
          </cell>
          <cell r="BM16">
            <v>1</v>
          </cell>
          <cell r="BP16" t="str">
            <v>Управление инвестиц. кредитования</v>
          </cell>
          <cell r="BQ16">
            <v>2618</v>
          </cell>
          <cell r="BR16" t="str">
            <v>200804</v>
          </cell>
        </row>
        <row r="17">
          <cell r="E17" t="str">
            <v>61110</v>
          </cell>
          <cell r="F17" t="str">
            <v>2</v>
          </cell>
          <cell r="G17" t="str">
            <v>5</v>
          </cell>
          <cell r="H17" t="str">
            <v>ДК</v>
          </cell>
          <cell r="I17" t="str">
            <v xml:space="preserve">  Выкуп прав аренды земли.</v>
          </cell>
          <cell r="J17">
            <v>0</v>
          </cell>
          <cell r="K17">
            <v>0</v>
          </cell>
          <cell r="L17">
            <v>1</v>
          </cell>
          <cell r="M17">
            <v>0</v>
          </cell>
          <cell r="N17">
            <v>1</v>
          </cell>
          <cell r="O17" t="str">
            <v>КК</v>
          </cell>
          <cell r="P17" t="str">
            <v>ККП</v>
          </cell>
          <cell r="Q17" t="str">
            <v>К</v>
          </cell>
          <cell r="R17">
            <v>1</v>
          </cell>
          <cell r="S17">
            <v>2</v>
          </cell>
          <cell r="T17">
            <v>406</v>
          </cell>
          <cell r="U17">
            <v>35550</v>
          </cell>
          <cell r="V17">
            <v>35899</v>
          </cell>
          <cell r="W17">
            <v>43220</v>
          </cell>
          <cell r="X17">
            <v>0</v>
          </cell>
          <cell r="Y17">
            <v>0</v>
          </cell>
          <cell r="Z17">
            <v>0</v>
          </cell>
          <cell r="AA17" t="str">
            <v>-</v>
          </cell>
          <cell r="AB17" t="str">
            <v>-</v>
          </cell>
          <cell r="AC17">
            <v>43220</v>
          </cell>
          <cell r="AE17">
            <v>6734000</v>
          </cell>
          <cell r="AF17">
            <v>0.5</v>
          </cell>
          <cell r="AG17">
            <v>0.5</v>
          </cell>
          <cell r="AH17">
            <v>0</v>
          </cell>
          <cell r="AI17">
            <v>0</v>
          </cell>
          <cell r="AJ17">
            <v>0</v>
          </cell>
          <cell r="AK17">
            <v>452</v>
          </cell>
          <cell r="AL17">
            <v>8</v>
          </cell>
          <cell r="AM17" t="str">
            <v>45208810738000050035</v>
          </cell>
          <cell r="AR17">
            <v>20</v>
          </cell>
          <cell r="AS17" t="str">
            <v>2</v>
          </cell>
          <cell r="AT17">
            <v>90345.47</v>
          </cell>
          <cell r="AU17">
            <v>90345.47</v>
          </cell>
          <cell r="AV17">
            <v>0</v>
          </cell>
          <cell r="AW17">
            <v>0</v>
          </cell>
          <cell r="AX17">
            <v>0</v>
          </cell>
          <cell r="AY17" t="str">
            <v>-</v>
          </cell>
          <cell r="AZ17">
            <v>0</v>
          </cell>
          <cell r="BA17" t="str">
            <v>-</v>
          </cell>
          <cell r="BB17">
            <v>0</v>
          </cell>
          <cell r="BC17">
            <v>1</v>
          </cell>
          <cell r="BD17" t="str">
            <v>Залог  незавершенной строительством производственной базы. Поручительства физ лиц. 100% акций принадлежит Московскому банку.</v>
          </cell>
          <cell r="BE17">
            <v>10</v>
          </cell>
          <cell r="BF17">
            <v>7000000</v>
          </cell>
          <cell r="BG17">
            <v>7000000</v>
          </cell>
          <cell r="BH17">
            <v>7000000</v>
          </cell>
          <cell r="BI17" t="str">
            <v>RUR</v>
          </cell>
          <cell r="BJ17">
            <v>1</v>
          </cell>
          <cell r="BK17" t="e">
            <v>#NAME?</v>
          </cell>
          <cell r="BL17" t="e">
            <v>#NAME?</v>
          </cell>
          <cell r="BM17">
            <v>1</v>
          </cell>
          <cell r="BP17" t="str">
            <v>Управление инвестиц. кредитования</v>
          </cell>
          <cell r="BQ17">
            <v>6270</v>
          </cell>
          <cell r="BR17" t="str">
            <v>201804</v>
          </cell>
        </row>
        <row r="18">
          <cell r="E18" t="str">
            <v>97600</v>
          </cell>
          <cell r="F18" t="str">
            <v>2</v>
          </cell>
          <cell r="G18" t="str">
            <v>3</v>
          </cell>
          <cell r="H18" t="str">
            <v>ПР</v>
          </cell>
          <cell r="I18" t="str">
            <v>покупка простых векселей  для расчетов по  строительству жилого комплекса "Кунцево"</v>
          </cell>
          <cell r="J18">
            <v>0</v>
          </cell>
          <cell r="K18">
            <v>1</v>
          </cell>
          <cell r="L18">
            <v>1</v>
          </cell>
          <cell r="M18">
            <v>0</v>
          </cell>
          <cell r="N18">
            <v>0</v>
          </cell>
          <cell r="O18" t="str">
            <v>КК</v>
          </cell>
          <cell r="P18" t="str">
            <v>ККП</v>
          </cell>
          <cell r="Q18" t="str">
            <v>ВК</v>
          </cell>
          <cell r="R18">
            <v>1</v>
          </cell>
          <cell r="S18">
            <v>2</v>
          </cell>
          <cell r="T18" t="str">
            <v>156/2</v>
          </cell>
          <cell r="U18">
            <v>36215</v>
          </cell>
          <cell r="V18">
            <v>36217</v>
          </cell>
          <cell r="W18">
            <v>36577</v>
          </cell>
          <cell r="X18">
            <v>1</v>
          </cell>
          <cell r="Y18">
            <v>0</v>
          </cell>
          <cell r="Z18">
            <v>1</v>
          </cell>
          <cell r="AA18">
            <v>36577</v>
          </cell>
          <cell r="AB18">
            <v>12</v>
          </cell>
          <cell r="AC18">
            <v>36937</v>
          </cell>
          <cell r="AE18">
            <v>85000000</v>
          </cell>
          <cell r="AF18">
            <v>7</v>
          </cell>
          <cell r="AG18">
            <v>19.350000000000001</v>
          </cell>
          <cell r="AH18">
            <v>1</v>
          </cell>
          <cell r="AI18" t="str">
            <v>0</v>
          </cell>
          <cell r="AJ18">
            <v>1</v>
          </cell>
          <cell r="AK18">
            <v>450</v>
          </cell>
          <cell r="AL18">
            <v>7</v>
          </cell>
          <cell r="AM18" t="str">
            <v>45007810538000050562</v>
          </cell>
          <cell r="AR18">
            <v>20</v>
          </cell>
          <cell r="AS18" t="str">
            <v>2</v>
          </cell>
          <cell r="AT18">
            <v>28290257.510000002</v>
          </cell>
          <cell r="AU18">
            <v>28290257.510000002</v>
          </cell>
          <cell r="AV18">
            <v>0</v>
          </cell>
          <cell r="AW18">
            <v>0</v>
          </cell>
          <cell r="AX18">
            <v>0</v>
          </cell>
          <cell r="AY18" t="str">
            <v>-</v>
          </cell>
          <cell r="AZ18">
            <v>0</v>
          </cell>
          <cell r="BA18" t="str">
            <v>-</v>
          </cell>
          <cell r="BB18">
            <v>0</v>
          </cell>
          <cell r="BC18">
            <v>1</v>
          </cell>
          <cell r="BD18" t="str">
            <v>Залог имущественных прав на жилые площади и подземную автостоянку</v>
          </cell>
          <cell r="BE18">
            <v>10</v>
          </cell>
          <cell r="BF18">
            <v>4469525.3499999996</v>
          </cell>
          <cell r="BG18">
            <v>4469525.3499999996</v>
          </cell>
          <cell r="BH18">
            <v>6385036.2142857146</v>
          </cell>
          <cell r="BI18" t="str">
            <v>USD</v>
          </cell>
          <cell r="BJ18">
            <v>1</v>
          </cell>
          <cell r="BK18" t="e">
            <v>#NAME?</v>
          </cell>
          <cell r="BL18" t="e">
            <v>#NAME?</v>
          </cell>
          <cell r="BM18">
            <v>1</v>
          </cell>
          <cell r="BP18" t="str">
            <v>Управление инвестиц. кредитования</v>
          </cell>
          <cell r="BQ18">
            <v>-13</v>
          </cell>
          <cell r="BR18" t="str">
            <v>200102</v>
          </cell>
        </row>
        <row r="19">
          <cell r="E19" t="str">
            <v>97600</v>
          </cell>
          <cell r="F19" t="str">
            <v>2</v>
          </cell>
          <cell r="G19" t="str">
            <v>3</v>
          </cell>
          <cell r="H19" t="str">
            <v>ПР</v>
          </cell>
          <cell r="I19" t="str">
            <v>покупка простых векселей  для расчетов по  строительству жилого комплекса "Кунцево"</v>
          </cell>
          <cell r="J19">
            <v>0</v>
          </cell>
          <cell r="K19">
            <v>1</v>
          </cell>
          <cell r="L19">
            <v>1</v>
          </cell>
          <cell r="M19">
            <v>0</v>
          </cell>
          <cell r="N19">
            <v>0</v>
          </cell>
          <cell r="O19" t="str">
            <v>КК</v>
          </cell>
          <cell r="P19" t="str">
            <v>ККП</v>
          </cell>
          <cell r="Q19" t="str">
            <v>ВК</v>
          </cell>
          <cell r="R19">
            <v>1</v>
          </cell>
          <cell r="S19">
            <v>2</v>
          </cell>
          <cell r="T19" t="str">
            <v>156/6</v>
          </cell>
          <cell r="U19">
            <v>36339</v>
          </cell>
          <cell r="V19">
            <v>36339</v>
          </cell>
          <cell r="W19">
            <v>36693</v>
          </cell>
          <cell r="X19">
            <v>1</v>
          </cell>
          <cell r="Y19">
            <v>0</v>
          </cell>
          <cell r="Z19">
            <v>1</v>
          </cell>
          <cell r="AA19">
            <v>36693</v>
          </cell>
          <cell r="AB19">
            <v>12</v>
          </cell>
          <cell r="AC19">
            <v>37047</v>
          </cell>
          <cell r="AE19">
            <v>300000000</v>
          </cell>
          <cell r="AF19">
            <v>7</v>
          </cell>
          <cell r="AG19">
            <v>19.350000000000001</v>
          </cell>
          <cell r="AH19">
            <v>1</v>
          </cell>
          <cell r="AI19" t="str">
            <v>0</v>
          </cell>
          <cell r="AJ19">
            <v>1</v>
          </cell>
          <cell r="AK19">
            <v>450</v>
          </cell>
          <cell r="AL19">
            <v>7</v>
          </cell>
          <cell r="AM19" t="str">
            <v>45007810738000050566</v>
          </cell>
          <cell r="AR19">
            <v>20</v>
          </cell>
          <cell r="AS19" t="str">
            <v>2</v>
          </cell>
          <cell r="AT19">
            <v>87457107.560000002</v>
          </cell>
          <cell r="AU19">
            <v>87457107.560000002</v>
          </cell>
          <cell r="AV19">
            <v>0</v>
          </cell>
          <cell r="AW19">
            <v>0</v>
          </cell>
          <cell r="AX19">
            <v>0</v>
          </cell>
          <cell r="AY19" t="str">
            <v>-</v>
          </cell>
          <cell r="AZ19">
            <v>0</v>
          </cell>
          <cell r="BA19" t="str">
            <v>-</v>
          </cell>
          <cell r="BB19">
            <v>0</v>
          </cell>
          <cell r="BC19">
            <v>1</v>
          </cell>
          <cell r="BD19" t="str">
            <v>Залог имущественных прав на жилые площади и подземную автостоянку</v>
          </cell>
          <cell r="BE19">
            <v>10</v>
          </cell>
          <cell r="BF19">
            <v>15774795.34</v>
          </cell>
          <cell r="BG19">
            <v>15774795.34</v>
          </cell>
          <cell r="BH19">
            <v>22535421.914285716</v>
          </cell>
          <cell r="BI19" t="str">
            <v>USD</v>
          </cell>
          <cell r="BJ19">
            <v>1</v>
          </cell>
          <cell r="BK19" t="e">
            <v>#NAME?</v>
          </cell>
          <cell r="BL19" t="e">
            <v>#NAME?</v>
          </cell>
          <cell r="BM19">
            <v>1</v>
          </cell>
          <cell r="BP19" t="str">
            <v>Управление инвестиц. кредитования</v>
          </cell>
          <cell r="BQ19">
            <v>97</v>
          </cell>
          <cell r="BR19" t="str">
            <v>200106</v>
          </cell>
        </row>
        <row r="20">
          <cell r="E20" t="str">
            <v>97600</v>
          </cell>
          <cell r="F20" t="str">
            <v>2</v>
          </cell>
          <cell r="G20" t="str">
            <v>3</v>
          </cell>
          <cell r="H20" t="str">
            <v>ПР</v>
          </cell>
          <cell r="I20" t="str">
            <v>покупка простых векселей  для расчетов по  строительству жилого комплекса "Кунцево"</v>
          </cell>
          <cell r="J20">
            <v>0</v>
          </cell>
          <cell r="K20">
            <v>1</v>
          </cell>
          <cell r="L20">
            <v>1</v>
          </cell>
          <cell r="M20">
            <v>0</v>
          </cell>
          <cell r="N20">
            <v>0</v>
          </cell>
          <cell r="O20" t="str">
            <v>КК</v>
          </cell>
          <cell r="P20" t="str">
            <v>ККП</v>
          </cell>
          <cell r="Q20" t="str">
            <v>ВК</v>
          </cell>
          <cell r="R20">
            <v>1</v>
          </cell>
          <cell r="S20">
            <v>1</v>
          </cell>
          <cell r="T20" t="str">
            <v>156/7</v>
          </cell>
          <cell r="U20">
            <v>36364</v>
          </cell>
          <cell r="V20">
            <v>36367</v>
          </cell>
          <cell r="W20">
            <v>36721</v>
          </cell>
          <cell r="X20">
            <v>1</v>
          </cell>
          <cell r="Y20">
            <v>0</v>
          </cell>
          <cell r="Z20">
            <v>1</v>
          </cell>
          <cell r="AA20">
            <v>36721</v>
          </cell>
          <cell r="AB20">
            <v>12</v>
          </cell>
          <cell r="AC20">
            <v>37078</v>
          </cell>
          <cell r="AE20">
            <v>130000000</v>
          </cell>
          <cell r="AF20">
            <v>7</v>
          </cell>
          <cell r="AG20">
            <v>19.350000000000001</v>
          </cell>
          <cell r="AH20">
            <v>1</v>
          </cell>
          <cell r="AI20" t="str">
            <v>0</v>
          </cell>
          <cell r="AJ20">
            <v>1</v>
          </cell>
          <cell r="AK20">
            <v>450</v>
          </cell>
          <cell r="AL20">
            <v>7</v>
          </cell>
          <cell r="AM20" t="str">
            <v>45007810038000050567</v>
          </cell>
          <cell r="AR20">
            <v>20</v>
          </cell>
          <cell r="AS20" t="str">
            <v>2</v>
          </cell>
          <cell r="AT20">
            <v>31100120.709999997</v>
          </cell>
          <cell r="AU20">
            <v>31100120.709999997</v>
          </cell>
          <cell r="AV20">
            <v>0</v>
          </cell>
          <cell r="AW20">
            <v>0</v>
          </cell>
          <cell r="AX20">
            <v>0</v>
          </cell>
          <cell r="AY20" t="str">
            <v>-</v>
          </cell>
          <cell r="AZ20">
            <v>0</v>
          </cell>
          <cell r="BA20" t="str">
            <v>-</v>
          </cell>
          <cell r="BB20">
            <v>0</v>
          </cell>
          <cell r="BC20">
            <v>1</v>
          </cell>
          <cell r="BD20" t="str">
            <v>Залог имущественных прав на жилые площади и подземную автостоянку</v>
          </cell>
          <cell r="BE20">
            <v>10</v>
          </cell>
          <cell r="BF20">
            <v>6835744.6500000004</v>
          </cell>
          <cell r="BG20">
            <v>6835744.6500000004</v>
          </cell>
          <cell r="BH20">
            <v>9765349.5000000019</v>
          </cell>
          <cell r="BI20" t="str">
            <v>USD</v>
          </cell>
          <cell r="BJ20">
            <v>1</v>
          </cell>
          <cell r="BK20" t="e">
            <v>#NAME?</v>
          </cell>
          <cell r="BL20" t="e">
            <v>#NAME?</v>
          </cell>
          <cell r="BM20">
            <v>1</v>
          </cell>
          <cell r="BP20" t="str">
            <v>Управление инвестиц. кредитования</v>
          </cell>
          <cell r="BQ20">
            <v>128</v>
          </cell>
          <cell r="BR20" t="str">
            <v>200107</v>
          </cell>
        </row>
        <row r="21">
          <cell r="E21" t="str">
            <v>97600</v>
          </cell>
          <cell r="F21" t="str">
            <v>2</v>
          </cell>
          <cell r="G21" t="str">
            <v>3</v>
          </cell>
          <cell r="H21" t="str">
            <v>ПР</v>
          </cell>
          <cell r="I21" t="str">
            <v>покупка простых векселей  для расчетов по  строительству жилого комплекса "Кунцево"</v>
          </cell>
          <cell r="J21">
            <v>0</v>
          </cell>
          <cell r="K21">
            <v>1</v>
          </cell>
          <cell r="L21">
            <v>1</v>
          </cell>
          <cell r="M21">
            <v>0</v>
          </cell>
          <cell r="N21">
            <v>0</v>
          </cell>
          <cell r="O21" t="str">
            <v>КК</v>
          </cell>
          <cell r="P21" t="str">
            <v>ККП</v>
          </cell>
          <cell r="Q21" t="str">
            <v>ВК</v>
          </cell>
          <cell r="R21">
            <v>1</v>
          </cell>
          <cell r="S21">
            <v>1</v>
          </cell>
          <cell r="T21" t="str">
            <v>156/9</v>
          </cell>
          <cell r="U21">
            <v>36572</v>
          </cell>
          <cell r="V21">
            <v>36573</v>
          </cell>
          <cell r="W21">
            <v>36923</v>
          </cell>
          <cell r="X21">
            <v>1</v>
          </cell>
          <cell r="Y21">
            <v>0</v>
          </cell>
          <cell r="Z21">
            <v>1</v>
          </cell>
          <cell r="AA21">
            <v>36923</v>
          </cell>
          <cell r="AB21">
            <v>12</v>
          </cell>
          <cell r="AC21">
            <v>37273</v>
          </cell>
          <cell r="AE21">
            <v>250000000</v>
          </cell>
          <cell r="AF21">
            <v>7</v>
          </cell>
          <cell r="AG21">
            <v>16.2</v>
          </cell>
          <cell r="AH21">
            <v>0</v>
          </cell>
          <cell r="AI21">
            <v>0</v>
          </cell>
          <cell r="AJ21">
            <v>0</v>
          </cell>
          <cell r="AK21">
            <v>450</v>
          </cell>
          <cell r="AL21">
            <v>6</v>
          </cell>
          <cell r="AM21" t="str">
            <v>45006810338000050569</v>
          </cell>
          <cell r="AR21">
            <v>20</v>
          </cell>
          <cell r="AS21" t="str">
            <v>2</v>
          </cell>
          <cell r="AT21">
            <v>13810109.280000001</v>
          </cell>
          <cell r="AU21">
            <v>13810109.280000001</v>
          </cell>
          <cell r="AV21">
            <v>0</v>
          </cell>
          <cell r="AW21">
            <v>0</v>
          </cell>
          <cell r="AX21">
            <v>0</v>
          </cell>
          <cell r="AY21" t="str">
            <v>-</v>
          </cell>
          <cell r="AZ21">
            <v>0</v>
          </cell>
          <cell r="BA21" t="str">
            <v>-</v>
          </cell>
          <cell r="BB21">
            <v>0</v>
          </cell>
          <cell r="BC21">
            <v>1</v>
          </cell>
          <cell r="BD21" t="str">
            <v>Залог имущественных прав на жилые площади и подземную автостоянку</v>
          </cell>
          <cell r="BE21">
            <v>10</v>
          </cell>
          <cell r="BF21">
            <v>13145662.779999999</v>
          </cell>
          <cell r="BG21">
            <v>13145662.779999999</v>
          </cell>
          <cell r="BH21">
            <v>18779518.257142857</v>
          </cell>
          <cell r="BI21" t="str">
            <v>USD</v>
          </cell>
          <cell r="BJ21">
            <v>1</v>
          </cell>
          <cell r="BK21" t="e">
            <v>#NAME?</v>
          </cell>
          <cell r="BL21" t="e">
            <v>#NAME?</v>
          </cell>
          <cell r="BM21">
            <v>1</v>
          </cell>
          <cell r="BP21" t="str">
            <v>Управление инвестиц. кредитования</v>
          </cell>
          <cell r="BQ21">
            <v>323</v>
          </cell>
          <cell r="BR21" t="str">
            <v>200201</v>
          </cell>
        </row>
        <row r="22">
          <cell r="E22" t="str">
            <v>97600</v>
          </cell>
          <cell r="F22" t="str">
            <v>2</v>
          </cell>
          <cell r="G22" t="str">
            <v>3</v>
          </cell>
          <cell r="H22" t="str">
            <v>ПР</v>
          </cell>
          <cell r="I22" t="str">
            <v>покупка простых векселей  для расчетов по  строительству жилого комплекса "Кунцево"</v>
          </cell>
          <cell r="J22">
            <v>0</v>
          </cell>
          <cell r="K22">
            <v>1</v>
          </cell>
          <cell r="L22">
            <v>1</v>
          </cell>
          <cell r="M22">
            <v>0</v>
          </cell>
          <cell r="N22">
            <v>0</v>
          </cell>
          <cell r="O22" t="str">
            <v>КК</v>
          </cell>
          <cell r="P22" t="str">
            <v>ККП</v>
          </cell>
          <cell r="Q22" t="str">
            <v>ВК</v>
          </cell>
          <cell r="R22">
            <v>1</v>
          </cell>
          <cell r="S22">
            <v>1</v>
          </cell>
          <cell r="T22" t="str">
            <v>156/10</v>
          </cell>
          <cell r="U22">
            <v>36697</v>
          </cell>
          <cell r="V22">
            <v>36706</v>
          </cell>
          <cell r="W22">
            <v>37062</v>
          </cell>
          <cell r="X22">
            <v>0</v>
          </cell>
          <cell r="Y22">
            <v>0</v>
          </cell>
          <cell r="Z22">
            <v>0</v>
          </cell>
          <cell r="AA22" t="str">
            <v>-</v>
          </cell>
          <cell r="AB22" t="str">
            <v>-</v>
          </cell>
          <cell r="AC22">
            <v>37062</v>
          </cell>
          <cell r="AE22">
            <v>223000000</v>
          </cell>
          <cell r="AF22">
            <v>6</v>
          </cell>
          <cell r="AG22">
            <v>18.3</v>
          </cell>
          <cell r="AH22">
            <v>0</v>
          </cell>
          <cell r="AI22">
            <v>0</v>
          </cell>
          <cell r="AJ22">
            <v>0</v>
          </cell>
          <cell r="AK22">
            <v>450</v>
          </cell>
          <cell r="AL22">
            <v>6</v>
          </cell>
          <cell r="AM22" t="str">
            <v>45006810638000050560</v>
          </cell>
          <cell r="AR22">
            <v>20</v>
          </cell>
          <cell r="AS22" t="str">
            <v>2</v>
          </cell>
          <cell r="AT22">
            <v>6735696.7300000004</v>
          </cell>
          <cell r="AU22">
            <v>6735696.7300000004</v>
          </cell>
          <cell r="AV22">
            <v>0</v>
          </cell>
          <cell r="AW22">
            <v>0</v>
          </cell>
          <cell r="AX22">
            <v>0</v>
          </cell>
          <cell r="AY22" t="str">
            <v>-</v>
          </cell>
          <cell r="AZ22">
            <v>0</v>
          </cell>
          <cell r="BA22" t="str">
            <v>-</v>
          </cell>
          <cell r="BB22">
            <v>0</v>
          </cell>
          <cell r="BC22">
            <v>1</v>
          </cell>
          <cell r="BD22" t="str">
            <v>Залог имущественных прав на жилые площади и подземную автостоянку</v>
          </cell>
          <cell r="BE22" t="str">
            <v>10</v>
          </cell>
          <cell r="BF22">
            <v>11725931.199999999</v>
          </cell>
          <cell r="BG22">
            <v>11725931.199999999</v>
          </cell>
          <cell r="BH22">
            <v>16751330.285714285</v>
          </cell>
          <cell r="BI22" t="str">
            <v>USD</v>
          </cell>
          <cell r="BJ22">
            <v>1</v>
          </cell>
          <cell r="BK22" t="e">
            <v>#NAME?</v>
          </cell>
          <cell r="BL22" t="e">
            <v>#NAME?</v>
          </cell>
          <cell r="BM22">
            <v>1</v>
          </cell>
          <cell r="BP22" t="str">
            <v>Управление инвестиц. кредитования</v>
          </cell>
          <cell r="BQ22">
            <v>112</v>
          </cell>
          <cell r="BR22" t="str">
            <v>200106</v>
          </cell>
        </row>
        <row r="23">
          <cell r="E23" t="str">
            <v>66000</v>
          </cell>
          <cell r="F23" t="str">
            <v>2</v>
          </cell>
          <cell r="G23" t="str">
            <v>5</v>
          </cell>
          <cell r="H23" t="str">
            <v>ПР</v>
          </cell>
          <cell r="I23" t="str">
            <v>для проведения расчетов за выполненные работы с контрагентами</v>
          </cell>
          <cell r="J23">
            <v>0</v>
          </cell>
          <cell r="K23">
            <v>0</v>
          </cell>
          <cell r="L23">
            <v>0</v>
          </cell>
          <cell r="M23">
            <v>0</v>
          </cell>
          <cell r="N23">
            <v>0</v>
          </cell>
          <cell r="O23" t="str">
            <v>КК</v>
          </cell>
          <cell r="P23" t="str">
            <v>ККП</v>
          </cell>
          <cell r="Q23" t="str">
            <v>К</v>
          </cell>
          <cell r="R23">
            <v>1</v>
          </cell>
          <cell r="S23">
            <v>1</v>
          </cell>
          <cell r="T23" t="str">
            <v>401</v>
          </cell>
          <cell r="U23">
            <v>36796</v>
          </cell>
          <cell r="V23">
            <v>36798</v>
          </cell>
          <cell r="W23">
            <v>37155</v>
          </cell>
          <cell r="X23">
            <v>0</v>
          </cell>
          <cell r="Y23">
            <v>0</v>
          </cell>
          <cell r="Z23">
            <v>0</v>
          </cell>
          <cell r="AA23" t="str">
            <v>-</v>
          </cell>
          <cell r="AB23" t="str">
            <v>-</v>
          </cell>
          <cell r="AC23">
            <v>37155</v>
          </cell>
          <cell r="AE23">
            <v>250000000</v>
          </cell>
          <cell r="AF23">
            <v>20.350000000000001</v>
          </cell>
          <cell r="AG23">
            <v>20.350000000000001</v>
          </cell>
          <cell r="AH23">
            <v>0</v>
          </cell>
          <cell r="AI23">
            <v>0</v>
          </cell>
          <cell r="AJ23">
            <v>0</v>
          </cell>
          <cell r="AK23">
            <v>452</v>
          </cell>
          <cell r="AL23">
            <v>6</v>
          </cell>
          <cell r="AM23" t="str">
            <v>45206810238000050401</v>
          </cell>
          <cell r="AR23">
            <v>28</v>
          </cell>
          <cell r="AS23" t="str">
            <v>2</v>
          </cell>
          <cell r="AT23">
            <v>11870833.33</v>
          </cell>
          <cell r="AU23">
            <v>11870833.33</v>
          </cell>
          <cell r="AV23">
            <v>0</v>
          </cell>
          <cell r="AW23">
            <v>0</v>
          </cell>
          <cell r="AX23">
            <v>0</v>
          </cell>
          <cell r="AY23" t="str">
            <v>-</v>
          </cell>
          <cell r="AZ23">
            <v>0</v>
          </cell>
          <cell r="BA23" t="str">
            <v>-</v>
          </cell>
          <cell r="BB23">
            <v>0</v>
          </cell>
          <cell r="BC23">
            <v>1</v>
          </cell>
          <cell r="BD23" t="str">
            <v>Залог имущественных прав на жилые и нежилые площади.</v>
          </cell>
          <cell r="BE23" t="str">
            <v>10</v>
          </cell>
          <cell r="BF23">
            <v>301241634</v>
          </cell>
          <cell r="BG23">
            <v>301241634</v>
          </cell>
          <cell r="BH23">
            <v>502069390</v>
          </cell>
          <cell r="BI23" t="str">
            <v xml:space="preserve">РУБ </v>
          </cell>
          <cell r="BJ23">
            <v>1</v>
          </cell>
          <cell r="BK23" t="e">
            <v>#NAME?</v>
          </cell>
          <cell r="BL23" t="e">
            <v>#NAME?</v>
          </cell>
          <cell r="BM23">
            <v>1</v>
          </cell>
          <cell r="BP23" t="str">
            <v>Управление инвестиц. кредитования</v>
          </cell>
          <cell r="BQ23">
            <v>205</v>
          </cell>
          <cell r="BR23" t="str">
            <v>200109</v>
          </cell>
        </row>
        <row r="24">
          <cell r="E24" t="str">
            <v>61110</v>
          </cell>
          <cell r="F24" t="str">
            <v>2</v>
          </cell>
          <cell r="G24" t="str">
            <v>5</v>
          </cell>
          <cell r="H24" t="str">
            <v>ПР</v>
          </cell>
          <cell r="I24" t="str">
            <v>для закупки строительных материалов и оборудования</v>
          </cell>
          <cell r="J24">
            <v>0</v>
          </cell>
          <cell r="K24">
            <v>0</v>
          </cell>
          <cell r="L24">
            <v>0</v>
          </cell>
          <cell r="M24">
            <v>0</v>
          </cell>
          <cell r="N24">
            <v>0</v>
          </cell>
          <cell r="O24" t="str">
            <v>КК</v>
          </cell>
          <cell r="P24" t="str">
            <v>ККП</v>
          </cell>
          <cell r="Q24" t="str">
            <v>К</v>
          </cell>
          <cell r="R24">
            <v>2</v>
          </cell>
          <cell r="S24">
            <v>1</v>
          </cell>
          <cell r="T24" t="str">
            <v>407</v>
          </cell>
          <cell r="U24">
            <v>36852</v>
          </cell>
          <cell r="V24">
            <v>36864</v>
          </cell>
          <cell r="W24">
            <v>37216</v>
          </cell>
          <cell r="X24">
            <v>0</v>
          </cell>
          <cell r="Y24">
            <v>0</v>
          </cell>
          <cell r="Z24">
            <v>0</v>
          </cell>
          <cell r="AA24" t="str">
            <v>-</v>
          </cell>
          <cell r="AB24" t="str">
            <v>-</v>
          </cell>
          <cell r="AC24">
            <v>37216</v>
          </cell>
          <cell r="AE24">
            <v>98000000</v>
          </cell>
          <cell r="AF24">
            <v>18.3</v>
          </cell>
          <cell r="AG24">
            <v>18.3</v>
          </cell>
          <cell r="AH24">
            <v>0</v>
          </cell>
          <cell r="AI24">
            <v>0</v>
          </cell>
          <cell r="AJ24">
            <v>0</v>
          </cell>
          <cell r="AK24">
            <v>452</v>
          </cell>
          <cell r="AL24">
            <v>6</v>
          </cell>
          <cell r="AM24" t="str">
            <v>45206810038000050407</v>
          </cell>
          <cell r="AR24">
            <v>28</v>
          </cell>
          <cell r="AS24" t="str">
            <v>2</v>
          </cell>
          <cell r="AT24">
            <v>555391.43999999994</v>
          </cell>
          <cell r="AU24">
            <v>555391.43999999994</v>
          </cell>
          <cell r="AV24">
            <v>0</v>
          </cell>
          <cell r="AW24">
            <v>0</v>
          </cell>
          <cell r="AX24">
            <v>0</v>
          </cell>
          <cell r="AY24" t="str">
            <v>-</v>
          </cell>
          <cell r="AZ24">
            <v>0</v>
          </cell>
          <cell r="BA24" t="str">
            <v>-</v>
          </cell>
          <cell r="BB24">
            <v>0</v>
          </cell>
          <cell r="BC24">
            <v>1</v>
          </cell>
          <cell r="BD24" t="str">
            <v>Залог трех воздушных судов ИЛ-86. Договор поручительства физ. лиц.</v>
          </cell>
          <cell r="BE24" t="str">
            <v>4, 8</v>
          </cell>
          <cell r="BF24">
            <v>118260000</v>
          </cell>
          <cell r="BG24">
            <v>118260000</v>
          </cell>
          <cell r="BH24">
            <v>197100000</v>
          </cell>
          <cell r="BI24" t="str">
            <v xml:space="preserve">РУБ </v>
          </cell>
          <cell r="BJ24">
            <v>1</v>
          </cell>
          <cell r="BK24" t="e">
            <v>#NAME?</v>
          </cell>
          <cell r="BL24" t="e">
            <v>#NAME?</v>
          </cell>
          <cell r="BM24">
            <v>1</v>
          </cell>
          <cell r="BP24" t="str">
            <v>Управление инвестиц. кредитования</v>
          </cell>
          <cell r="BQ24">
            <v>266</v>
          </cell>
          <cell r="BR24" t="str">
            <v>200111</v>
          </cell>
        </row>
        <row r="25">
          <cell r="BK25" t="e">
            <v>#NAME?</v>
          </cell>
          <cell r="BL25" t="e">
            <v>#NAME?</v>
          </cell>
        </row>
        <row r="27">
          <cell r="BP27" t="str">
            <v>Директор Управления инвестиционного кредитования                                                           Гаврилин М.А.</v>
          </cell>
        </row>
      </sheetData>
      <sheetData sheetId="11" refreshError="1"/>
      <sheetData sheetId="12" refreshError="1"/>
      <sheetData sheetId="13" refreshError="1"/>
      <sheetData sheetId="14" refreshError="1"/>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XLR_NoRangeSheet"/>
      <sheetName val="SMSTemp"/>
      <sheetName val="п 15"/>
      <sheetName val="FES"/>
      <sheetName val="a"/>
      <sheetName val="Prelim Cost"/>
      <sheetName val="ОПУ"/>
    </sheetNames>
    <sheetDataSet>
      <sheetData sheetId="0" refreshError="1"/>
      <sheetData sheetId="1" refreshError="1">
        <row r="9">
          <cell r="B9">
            <v>0</v>
          </cell>
          <cell r="C9">
            <v>0</v>
          </cell>
          <cell r="D9">
            <v>0</v>
          </cell>
          <cell r="E9">
            <v>0</v>
          </cell>
          <cell r="F9">
            <v>0</v>
          </cell>
          <cell r="G9">
            <v>0</v>
          </cell>
          <cell r="H9">
            <v>0</v>
          </cell>
          <cell r="I9">
            <v>0</v>
          </cell>
          <cell r="J9">
            <v>743040</v>
          </cell>
          <cell r="K9">
            <v>743040</v>
          </cell>
          <cell r="L9">
            <v>8544960</v>
          </cell>
          <cell r="M9">
            <v>8544960</v>
          </cell>
          <cell r="N9">
            <v>0</v>
          </cell>
          <cell r="O9">
            <v>0</v>
          </cell>
        </row>
        <row r="13">
          <cell r="C13">
            <v>0</v>
          </cell>
          <cell r="D13">
            <v>0</v>
          </cell>
          <cell r="E13">
            <v>0</v>
          </cell>
          <cell r="F13">
            <v>0</v>
          </cell>
          <cell r="G13">
            <v>0</v>
          </cell>
          <cell r="H13">
            <v>0</v>
          </cell>
          <cell r="I13">
            <v>0</v>
          </cell>
          <cell r="J13">
            <v>0</v>
          </cell>
          <cell r="K13">
            <v>0</v>
          </cell>
          <cell r="L13">
            <v>0</v>
          </cell>
          <cell r="M13">
            <v>0</v>
          </cell>
          <cell r="N13">
            <v>0</v>
          </cell>
          <cell r="O13">
            <v>0</v>
          </cell>
        </row>
        <row r="15">
          <cell r="O15">
            <v>0</v>
          </cell>
        </row>
        <row r="17">
          <cell r="B17">
            <v>0</v>
          </cell>
          <cell r="C17">
            <v>0</v>
          </cell>
          <cell r="D17">
            <v>0</v>
          </cell>
          <cell r="E17">
            <v>0</v>
          </cell>
          <cell r="F17">
            <v>0</v>
          </cell>
          <cell r="G17">
            <v>0</v>
          </cell>
          <cell r="H17">
            <v>0</v>
          </cell>
          <cell r="I17">
            <v>0</v>
          </cell>
          <cell r="J17">
            <v>0</v>
          </cell>
          <cell r="K17">
            <v>0</v>
          </cell>
          <cell r="L17">
            <v>0</v>
          </cell>
          <cell r="M17">
            <v>0</v>
          </cell>
          <cell r="N17">
            <v>0</v>
          </cell>
          <cell r="O17">
            <v>0</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Общие сведения"/>
    </sheetNames>
    <sheetDataSet>
      <sheetData sheetId="0"/>
      <sheetData sheetId="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Changelog"/>
      <sheetName val="Parameters"/>
      <sheetName val="_texts"/>
      <sheetName val="_TECH_F0101"/>
      <sheetName val="_TECH_F0260"/>
      <sheetName val="_TECH_F0261"/>
      <sheetName val="_TECH_F0263"/>
      <sheetName val="_TECH_F0105"/>
      <sheetName val="_marker"/>
      <sheetName val="Check_main"/>
      <sheetName val="Check_logical"/>
      <sheetName val="Check_format"/>
      <sheetName val="Check_prt"/>
      <sheetName val="Contents"/>
      <sheetName val="SFP"/>
      <sheetName val="TCI"/>
      <sheetName val="a2.1_BS"/>
      <sheetName val="a2.1_BS_ICO"/>
      <sheetName val="a2.1_PL"/>
      <sheetName val="a2.1_PL_ICO"/>
      <sheetName val="Gi101_BS"/>
      <sheetName val="Gi101_BS_ICO"/>
      <sheetName val="Gi102_PL"/>
      <sheetName val="Gi102_PL_ICO"/>
      <sheetName val="a2.2"/>
      <sheetName val="OCI"/>
      <sheetName val="OCI_ICO"/>
      <sheetName val="OCI_ICO_adj."/>
      <sheetName val="CFL"/>
      <sheetName val="CFL_ICO"/>
      <sheetName val="gSoCiE"/>
      <sheetName val="SPF_ICO"/>
      <sheetName val="gi4_NCI"/>
      <sheetName val="gi4_NCI_GM"/>
      <sheetName val="Gi2.1"/>
      <sheetName val="Gi2.1_PPA_adj."/>
      <sheetName val="Gi2.3"/>
      <sheetName val="Gi2.4"/>
      <sheetName val="Gi2.5"/>
      <sheetName val="Gi117.2"/>
      <sheetName val="Gi2.6"/>
      <sheetName val="Gi117.3"/>
      <sheetName val="Gi26"/>
      <sheetName val="Gi101"/>
      <sheetName val="Gy5"/>
      <sheetName val="Gi6"/>
      <sheetName val="Gi6.1-old Gy6"/>
      <sheetName val="Gi7"/>
      <sheetName val="Gi8"/>
      <sheetName val="Gy13"/>
      <sheetName val="Gi10"/>
      <sheetName val="Gi11"/>
      <sheetName val="Gi12.1"/>
      <sheetName val="Gi13_1"/>
      <sheetName val="Gi13"/>
      <sheetName val="Gi15_GM"/>
      <sheetName val="_TECH_Gi15"/>
      <sheetName val="Gy15"/>
      <sheetName val="Gy16"/>
      <sheetName val="Gi17"/>
      <sheetName val="Gi17_ICO"/>
      <sheetName val="Gi17_ICO_adj."/>
      <sheetName val="Gi17_PPA_adj."/>
      <sheetName val="Gi17.1"/>
      <sheetName val="Gi17.1_PPA_adj."/>
      <sheetName val="Gi17.1_ICO_adj."/>
      <sheetName val="Gi17_ICO_OP_adj."/>
      <sheetName val="Gi17.2"/>
      <sheetName val="Gi17.3"/>
      <sheetName val="Gi17.3_ICO_adj."/>
      <sheetName val="Gi17.4"/>
      <sheetName val="Gi17.4_ICO_adj."/>
      <sheetName val="Gi18.2_18.3"/>
      <sheetName val="Gi18_ti18"/>
      <sheetName val="Gi20"/>
      <sheetName val="Gi21"/>
      <sheetName val="Gy21_ti21_GM"/>
      <sheetName val="Gi22"/>
      <sheetName val="Gi23"/>
      <sheetName val="Gi24_GM"/>
      <sheetName val="Gi25"/>
      <sheetName val="Gy25"/>
      <sheetName val="Gi27"/>
      <sheetName val="Gi27.1"/>
      <sheetName val="Gy27"/>
      <sheetName val="Gi28"/>
      <sheetName val="Gi29_GM"/>
      <sheetName val="Gi90"/>
      <sheetName val="Gy90"/>
      <sheetName val="D1"/>
      <sheetName val="D2"/>
      <sheetName val="D3"/>
      <sheetName val="_METADATA"/>
      <sheetName val="_Calc"/>
      <sheetName val="_TECH_CHECK"/>
      <sheetName val="_TECH_OCI_ICO"/>
      <sheetName val="_TECH_SPF_ICO"/>
      <sheetName val="_TECH_Gi17_ICO"/>
      <sheetName val="_TECH_Gi29"/>
      <sheetName val="_TECH_gi4_NCI_ICO"/>
      <sheetName val="_TECH_Gy21_ti21"/>
      <sheetName val="_TECH_Gi24_GM"/>
    </sheetNames>
    <sheetDataSet>
      <sheetData sheetId="0"/>
      <sheetData sheetId="1"/>
      <sheetData sheetId="2"/>
      <sheetData sheetId="3">
        <row r="57">
          <cell r="E57" t="str">
            <v>Оглавление</v>
          </cell>
        </row>
        <row r="98">
          <cell r="E98" t="str">
            <v>Итого - Ожидаемые сроки погашения</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E CS"/>
      <sheetName val="IPE CD"/>
      <sheetName val="IPE SP"/>
      <sheetName val="GRF Manual"/>
      <sheetName val="a2.1"/>
      <sheetName val="SFP"/>
      <sheetName val="TCI"/>
      <sheetName val="gi2.4"/>
      <sheetName val="gi6"/>
      <sheetName val="gi7"/>
      <sheetName val="gi9"/>
      <sheetName val="gi9_1"/>
      <sheetName val="gi11"/>
      <sheetName val="gi18.1"/>
      <sheetName val="gi20"/>
      <sheetName val="gi21"/>
      <sheetName val="gi28"/>
      <sheetName val="gy2"/>
      <sheetName val="gy3"/>
      <sheetName val="ti1"/>
      <sheetName val="D.001_OAR"/>
      <sheetName val="D.999 Disclosure"/>
      <sheetName val="D.100_Lead"/>
      <sheetName val="D.200 ES"/>
      <sheetName val="Ex.rate"/>
      <sheetName val="D.300 FVOCI"/>
      <sheetName val="D.301 Confirmation"/>
      <sheetName val="D.400 AC"/>
      <sheetName val="D.500 FVTPL"/>
      <sheetName val="D.600 RWF"/>
      <sheetName val="D.601 TOD"/>
      <sheetName val="D.700 FDI"/>
      <sheetName val="D.800 Movement for disclosure"/>
      <sheetName val="D.900 RP"/>
      <sheetName val="D.1000_Ratings"/>
      <sheetName val="D.1100_SIC"/>
      <sheetName val="D.1200_ECL"/>
      <sheetName val="D.1210 Allowance recalculation"/>
      <sheetName val="NFR&gt;&gt;&gt;"/>
      <sheetName val="Ex 9"/>
      <sheetName val="движение цб из цд"/>
      <sheetName val="KASE 4Q-30.12.19"/>
      <sheetName val="KASE 4Q-31.12.19"/>
      <sheetName val="700H"/>
      <sheetName val="PBC PIT Корпораты"/>
      <sheetName val="PBC PIT Фин. инст."/>
      <sheetName val="PBC PD PIT Фин. инст."/>
      <sheetName val="PBC PD PIT Корпорат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5">
          <cell r="E15" t="str">
            <v>XS1120709669</v>
          </cell>
        </row>
      </sheetData>
      <sheetData sheetId="28">
        <row r="18">
          <cell r="A18" t="str">
            <v>KZ2C00005833</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4">
          <cell r="C4">
            <v>2.0000000000000001E-4</v>
          </cell>
          <cell r="E4">
            <v>14</v>
          </cell>
        </row>
        <row r="5">
          <cell r="E5">
            <v>5</v>
          </cell>
        </row>
        <row r="6">
          <cell r="E6">
            <v>19</v>
          </cell>
        </row>
        <row r="7">
          <cell r="E7">
            <v>93</v>
          </cell>
        </row>
        <row r="8">
          <cell r="E8">
            <v>128</v>
          </cell>
        </row>
        <row r="9">
          <cell r="E9">
            <v>186</v>
          </cell>
        </row>
        <row r="10">
          <cell r="E10">
            <v>171</v>
          </cell>
        </row>
        <row r="12">
          <cell r="E12">
            <v>155</v>
          </cell>
        </row>
        <row r="14">
          <cell r="E14">
            <v>152</v>
          </cell>
        </row>
        <row r="15">
          <cell r="E15">
            <v>162</v>
          </cell>
        </row>
        <row r="17">
          <cell r="E17">
            <v>72</v>
          </cell>
        </row>
        <row r="19">
          <cell r="E19">
            <v>66</v>
          </cell>
        </row>
        <row r="20">
          <cell r="E20">
            <v>69</v>
          </cell>
        </row>
        <row r="22">
          <cell r="E22">
            <v>43</v>
          </cell>
        </row>
        <row r="23">
          <cell r="E23">
            <v>38</v>
          </cell>
        </row>
        <row r="25">
          <cell r="E25">
            <v>51</v>
          </cell>
        </row>
        <row r="29">
          <cell r="E29">
            <v>12</v>
          </cell>
        </row>
      </sheetData>
      <sheetData sheetId="46"/>
      <sheetData sheetId="4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785"/>
  <sheetViews>
    <sheetView showGridLines="0" tabSelected="1" view="pageBreakPreview" zoomScale="115" zoomScaleSheetLayoutView="100" workbookViewId="0">
      <selection activeCell="B6" sqref="B6"/>
    </sheetView>
  </sheetViews>
  <sheetFormatPr defaultColWidth="9.140625" defaultRowHeight="12.75" zeroHeight="1" outlineLevelRow="1" x14ac:dyDescent="0.2"/>
  <cols>
    <col min="1" max="1" width="10.140625" style="1" customWidth="1"/>
    <col min="2" max="2" width="42.85546875" style="2" customWidth="1"/>
    <col min="3" max="3" width="5.42578125" style="2" customWidth="1"/>
    <col min="4" max="5" width="21.85546875" style="2" customWidth="1"/>
    <col min="6" max="23" width="9.140625" style="2" customWidth="1"/>
    <col min="24" max="16384" width="9.140625" style="2"/>
  </cols>
  <sheetData>
    <row r="1" spans="1:5" x14ac:dyDescent="0.2"/>
    <row r="2" spans="1:5" x14ac:dyDescent="0.2"/>
    <row r="3" spans="1:5" x14ac:dyDescent="0.2"/>
    <row r="4" spans="1:5" x14ac:dyDescent="0.2">
      <c r="B4" s="3" t="s">
        <v>0</v>
      </c>
      <c r="C4" s="3"/>
    </row>
    <row r="5" spans="1:5" x14ac:dyDescent="0.2">
      <c r="B5" s="4" t="s">
        <v>1</v>
      </c>
      <c r="C5" s="4"/>
    </row>
    <row r="6" spans="1:5" ht="15" x14ac:dyDescent="0.25">
      <c r="B6" s="5" t="s">
        <v>180</v>
      </c>
      <c r="C6" s="5"/>
    </row>
    <row r="7" spans="1:5" x14ac:dyDescent="0.2"/>
    <row r="8" spans="1:5" x14ac:dyDescent="0.2">
      <c r="B8" s="6"/>
      <c r="C8" s="6"/>
      <c r="D8" s="6"/>
      <c r="E8" s="6"/>
    </row>
    <row r="9" spans="1:5" s="9" customFormat="1" ht="26.25" customHeight="1" x14ac:dyDescent="0.2">
      <c r="A9" s="1"/>
      <c r="B9" s="7"/>
      <c r="C9" s="7"/>
      <c r="D9" s="8" t="s">
        <v>178</v>
      </c>
      <c r="E9" s="8" t="s">
        <v>2</v>
      </c>
    </row>
    <row r="10" spans="1:5" x14ac:dyDescent="0.2">
      <c r="B10" s="4" t="s">
        <v>3</v>
      </c>
      <c r="C10" s="4"/>
      <c r="D10" s="10"/>
      <c r="E10" s="10"/>
    </row>
    <row r="11" spans="1:5" x14ac:dyDescent="0.2">
      <c r="B11" s="11" t="s">
        <v>4</v>
      </c>
      <c r="C11" s="11">
        <v>4</v>
      </c>
      <c r="D11" s="12">
        <v>372755</v>
      </c>
      <c r="E11" s="13">
        <v>421819</v>
      </c>
    </row>
    <row r="12" spans="1:5" x14ac:dyDescent="0.2">
      <c r="B12" s="11" t="s">
        <v>5</v>
      </c>
      <c r="C12" s="11">
        <v>5</v>
      </c>
      <c r="D12" s="12">
        <v>1184828</v>
      </c>
      <c r="E12" s="13">
        <v>1175470</v>
      </c>
    </row>
    <row r="13" spans="1:5" ht="38.25" x14ac:dyDescent="0.2">
      <c r="B13" s="14" t="s">
        <v>6</v>
      </c>
      <c r="C13" s="14">
        <v>6</v>
      </c>
      <c r="D13" s="12">
        <v>206220</v>
      </c>
      <c r="E13" s="13">
        <v>3151</v>
      </c>
    </row>
    <row r="14" spans="1:5" s="17" customFormat="1" ht="26.25" customHeight="1" x14ac:dyDescent="0.2">
      <c r="A14" s="15"/>
      <c r="B14" s="16" t="s">
        <v>7</v>
      </c>
      <c r="C14" s="16"/>
      <c r="D14" s="12">
        <v>1456</v>
      </c>
      <c r="E14" s="13">
        <v>6758</v>
      </c>
    </row>
    <row r="15" spans="1:5" x14ac:dyDescent="0.2">
      <c r="B15" s="2" t="s">
        <v>8</v>
      </c>
      <c r="D15" s="12">
        <v>42316</v>
      </c>
      <c r="E15" s="13">
        <v>46520</v>
      </c>
    </row>
    <row r="16" spans="1:5" x14ac:dyDescent="0.2">
      <c r="B16" s="18" t="s">
        <v>9</v>
      </c>
      <c r="C16" s="18"/>
      <c r="D16" s="12">
        <v>19645</v>
      </c>
      <c r="E16" s="13">
        <v>19752</v>
      </c>
    </row>
    <row r="17" spans="1:5" s="17" customFormat="1" x14ac:dyDescent="0.2">
      <c r="A17" s="1"/>
      <c r="B17" s="19" t="s">
        <v>10</v>
      </c>
      <c r="C17" s="19"/>
      <c r="D17" s="12">
        <v>15269</v>
      </c>
      <c r="E17" s="13">
        <v>18177</v>
      </c>
    </row>
    <row r="18" spans="1:5" s="23" customFormat="1" ht="13.5" thickBot="1" x14ac:dyDescent="0.25">
      <c r="A18" s="1"/>
      <c r="B18" s="20" t="s">
        <v>11</v>
      </c>
      <c r="C18" s="20"/>
      <c r="D18" s="21">
        <f>SUM(D11:D17)</f>
        <v>1842489</v>
      </c>
      <c r="E18" s="22">
        <f>SUM(E11:E17)</f>
        <v>1691647</v>
      </c>
    </row>
    <row r="19" spans="1:5" ht="13.5" thickTop="1" x14ac:dyDescent="0.2">
      <c r="B19" s="17"/>
      <c r="C19" s="17"/>
      <c r="D19" s="24">
        <v>0</v>
      </c>
      <c r="E19" s="25"/>
    </row>
    <row r="20" spans="1:5" x14ac:dyDescent="0.2">
      <c r="B20" s="20" t="s">
        <v>12</v>
      </c>
      <c r="C20" s="20"/>
      <c r="D20" s="26"/>
      <c r="E20" s="27"/>
    </row>
    <row r="21" spans="1:5" s="17" customFormat="1" x14ac:dyDescent="0.2">
      <c r="A21" s="1"/>
      <c r="B21" s="11" t="s">
        <v>13</v>
      </c>
      <c r="C21" s="11">
        <v>7</v>
      </c>
      <c r="D21" s="12">
        <v>96919</v>
      </c>
      <c r="E21" s="13">
        <v>90030</v>
      </c>
    </row>
    <row r="22" spans="1:5" x14ac:dyDescent="0.2">
      <c r="B22" s="2" t="s">
        <v>14</v>
      </c>
      <c r="C22" s="2">
        <v>8</v>
      </c>
      <c r="D22" s="12">
        <v>493394</v>
      </c>
      <c r="E22" s="13">
        <v>867677</v>
      </c>
    </row>
    <row r="23" spans="1:5" x14ac:dyDescent="0.2">
      <c r="B23" s="2" t="s">
        <v>15</v>
      </c>
      <c r="C23" s="2">
        <v>8</v>
      </c>
      <c r="D23" s="12">
        <v>338468</v>
      </c>
      <c r="E23" s="13">
        <v>209878</v>
      </c>
    </row>
    <row r="24" spans="1:5" ht="13.5" customHeight="1" x14ac:dyDescent="0.2">
      <c r="B24" s="11" t="s">
        <v>16</v>
      </c>
      <c r="C24" s="11">
        <v>9</v>
      </c>
      <c r="D24" s="12">
        <v>405554</v>
      </c>
      <c r="E24" s="13">
        <v>0</v>
      </c>
    </row>
    <row r="25" spans="1:5" ht="13.5" customHeight="1" x14ac:dyDescent="0.2">
      <c r="B25" s="2" t="s">
        <v>17</v>
      </c>
      <c r="C25" s="2">
        <v>10</v>
      </c>
      <c r="D25" s="12">
        <v>326248</v>
      </c>
      <c r="E25" s="13">
        <v>356086</v>
      </c>
    </row>
    <row r="26" spans="1:5" ht="12.75" customHeight="1" x14ac:dyDescent="0.2">
      <c r="B26" s="11" t="s">
        <v>18</v>
      </c>
      <c r="C26" s="11"/>
      <c r="D26" s="12">
        <v>2972</v>
      </c>
      <c r="E26" s="13">
        <v>726</v>
      </c>
    </row>
    <row r="27" spans="1:5" x14ac:dyDescent="0.2">
      <c r="B27" s="11" t="s">
        <v>19</v>
      </c>
      <c r="C27" s="11"/>
      <c r="D27" s="12">
        <v>27256</v>
      </c>
      <c r="E27" s="13">
        <v>33545</v>
      </c>
    </row>
    <row r="28" spans="1:5" s="23" customFormat="1" x14ac:dyDescent="0.2">
      <c r="A28" s="1"/>
      <c r="B28" s="23" t="s">
        <v>20</v>
      </c>
      <c r="D28" s="28">
        <f>SUM(D21:D27)</f>
        <v>1690811</v>
      </c>
      <c r="E28" s="29">
        <f>SUM(E21:E27)</f>
        <v>1557942</v>
      </c>
    </row>
    <row r="29" spans="1:5" x14ac:dyDescent="0.2">
      <c r="D29" s="30">
        <v>0</v>
      </c>
      <c r="E29" s="31"/>
    </row>
    <row r="30" spans="1:5" x14ac:dyDescent="0.2">
      <c r="B30" s="23" t="s">
        <v>21</v>
      </c>
      <c r="C30" s="23"/>
      <c r="D30" s="12"/>
      <c r="E30" s="13"/>
    </row>
    <row r="31" spans="1:5" x14ac:dyDescent="0.2">
      <c r="B31" s="2" t="s">
        <v>22</v>
      </c>
      <c r="C31" s="2">
        <v>11</v>
      </c>
      <c r="D31" s="12">
        <v>51500</v>
      </c>
      <c r="E31" s="13">
        <v>51500</v>
      </c>
    </row>
    <row r="32" spans="1:5" x14ac:dyDescent="0.2">
      <c r="B32" s="11" t="s">
        <v>23</v>
      </c>
      <c r="C32" s="11"/>
      <c r="D32" s="12">
        <f>SUM(D33:D34)</f>
        <v>23377</v>
      </c>
      <c r="E32" s="13">
        <f>E33+E34</f>
        <v>23908</v>
      </c>
    </row>
    <row r="33" spans="1:5" ht="25.5" customHeight="1" outlineLevel="1" x14ac:dyDescent="0.2">
      <c r="B33" s="11" t="s">
        <v>24</v>
      </c>
      <c r="C33" s="11"/>
      <c r="D33" s="12">
        <v>-516</v>
      </c>
      <c r="E33" s="13">
        <v>15</v>
      </c>
    </row>
    <row r="34" spans="1:5" ht="12.75" customHeight="1" outlineLevel="1" x14ac:dyDescent="0.2">
      <c r="B34" s="11" t="s">
        <v>23</v>
      </c>
      <c r="C34" s="11">
        <v>11</v>
      </c>
      <c r="D34" s="12">
        <v>23893</v>
      </c>
      <c r="E34" s="13">
        <v>23893</v>
      </c>
    </row>
    <row r="35" spans="1:5" x14ac:dyDescent="0.2">
      <c r="B35" s="11" t="s">
        <v>25</v>
      </c>
      <c r="C35" s="11"/>
      <c r="D35" s="12">
        <v>76801</v>
      </c>
      <c r="E35" s="13">
        <v>58297</v>
      </c>
    </row>
    <row r="36" spans="1:5" s="23" customFormat="1" x14ac:dyDescent="0.2">
      <c r="A36" s="1"/>
      <c r="B36" s="23" t="s">
        <v>26</v>
      </c>
      <c r="D36" s="28">
        <f>SUM(D31,D35,D32)</f>
        <v>151678</v>
      </c>
      <c r="E36" s="29">
        <f>SUM(E31,E35,E32)</f>
        <v>133705</v>
      </c>
    </row>
    <row r="37" spans="1:5" x14ac:dyDescent="0.2">
      <c r="D37" s="12">
        <v>0.35423898696899414</v>
      </c>
      <c r="E37" s="13"/>
    </row>
    <row r="38" spans="1:5" s="23" customFormat="1" ht="13.5" thickBot="1" x14ac:dyDescent="0.25">
      <c r="A38" s="1"/>
      <c r="B38" s="23" t="s">
        <v>27</v>
      </c>
      <c r="D38" s="21">
        <f>D36+D28</f>
        <v>1842489</v>
      </c>
      <c r="E38" s="22">
        <f>E36+E28</f>
        <v>1691647</v>
      </c>
    </row>
    <row r="39" spans="1:5" s="35" customFormat="1" ht="15.75" customHeight="1" thickTop="1" x14ac:dyDescent="0.2">
      <c r="A39" s="32"/>
      <c r="B39" s="33" t="s">
        <v>28</v>
      </c>
      <c r="C39" s="33"/>
      <c r="D39" s="34">
        <f>ROUND(D18-D28-D36,0)</f>
        <v>0</v>
      </c>
      <c r="E39" s="34">
        <f>E38-E18</f>
        <v>0</v>
      </c>
    </row>
    <row r="40" spans="1:5" s="39" customFormat="1" ht="15.75" customHeight="1" x14ac:dyDescent="0.2">
      <c r="A40" s="36"/>
      <c r="B40" s="37"/>
      <c r="C40" s="37"/>
      <c r="D40" s="38"/>
      <c r="E40" s="38"/>
    </row>
    <row r="41" spans="1:5" s="39" customFormat="1" x14ac:dyDescent="0.2">
      <c r="A41" s="36"/>
      <c r="D41" s="34"/>
      <c r="E41" s="37"/>
    </row>
    <row r="42" spans="1:5" s="41" customFormat="1" x14ac:dyDescent="0.2">
      <c r="A42" s="40"/>
      <c r="B42" s="39"/>
      <c r="C42" s="39"/>
      <c r="D42" s="34"/>
      <c r="E42" s="34"/>
    </row>
    <row r="43" spans="1:5" x14ac:dyDescent="0.2">
      <c r="A43" s="2"/>
      <c r="B43" s="39"/>
      <c r="C43" s="39"/>
      <c r="D43" s="42"/>
      <c r="E43" s="42"/>
    </row>
    <row r="44" spans="1:5" ht="16.5" customHeight="1" x14ac:dyDescent="0.2">
      <c r="A44" s="2"/>
      <c r="B44" s="43" t="s">
        <v>29</v>
      </c>
      <c r="C44" s="43"/>
      <c r="D44" s="44"/>
      <c r="E44" s="44" t="s">
        <v>30</v>
      </c>
    </row>
    <row r="45" spans="1:5" x14ac:dyDescent="0.2">
      <c r="A45" s="2"/>
      <c r="D45" s="45"/>
      <c r="E45" s="45"/>
    </row>
    <row r="46" spans="1:5" x14ac:dyDescent="0.2">
      <c r="A46" s="2"/>
      <c r="D46" s="17"/>
      <c r="E46" s="17"/>
    </row>
    <row r="47" spans="1:5" x14ac:dyDescent="0.2">
      <c r="A47" s="2"/>
      <c r="B47" s="2" t="s">
        <v>31</v>
      </c>
      <c r="D47" s="44"/>
      <c r="E47" s="17" t="s">
        <v>32</v>
      </c>
    </row>
    <row r="48" spans="1:5" x14ac:dyDescent="0.2">
      <c r="A48" s="2"/>
      <c r="D48" s="17"/>
      <c r="E48" s="17"/>
    </row>
    <row r="49" spans="1:5" x14ac:dyDescent="0.2">
      <c r="A49" s="2"/>
      <c r="D49" s="17"/>
      <c r="E49" s="17"/>
    </row>
    <row r="50" spans="1:5" x14ac:dyDescent="0.2">
      <c r="A50" s="2"/>
      <c r="D50" s="17"/>
      <c r="E50" s="17"/>
    </row>
    <row r="51" spans="1:5" x14ac:dyDescent="0.2">
      <c r="A51" s="2"/>
      <c r="D51" s="17"/>
      <c r="E51" s="17"/>
    </row>
    <row r="52" spans="1:5" x14ac:dyDescent="0.2">
      <c r="A52" s="2"/>
      <c r="D52" s="17"/>
      <c r="E52" s="17"/>
    </row>
    <row r="53" spans="1:5" x14ac:dyDescent="0.2">
      <c r="A53" s="2"/>
      <c r="D53" s="17"/>
      <c r="E53" s="17"/>
    </row>
    <row r="54" spans="1:5" x14ac:dyDescent="0.2">
      <c r="A54" s="2"/>
      <c r="D54" s="17"/>
      <c r="E54" s="17"/>
    </row>
    <row r="55" spans="1:5" x14ac:dyDescent="0.2">
      <c r="A55" s="2"/>
      <c r="D55" s="17"/>
      <c r="E55" s="17"/>
    </row>
    <row r="56" spans="1:5" x14ac:dyDescent="0.2">
      <c r="A56" s="2"/>
      <c r="D56" s="17"/>
      <c r="E56" s="17"/>
    </row>
    <row r="57" spans="1:5" x14ac:dyDescent="0.2">
      <c r="A57" s="2"/>
      <c r="D57" s="17"/>
      <c r="E57" s="17"/>
    </row>
    <row r="58" spans="1:5" x14ac:dyDescent="0.2">
      <c r="A58" s="2"/>
      <c r="D58" s="17"/>
      <c r="E58" s="17"/>
    </row>
    <row r="59" spans="1:5" x14ac:dyDescent="0.2">
      <c r="A59" s="2"/>
      <c r="D59" s="17"/>
      <c r="E59" s="17"/>
    </row>
    <row r="60" spans="1:5" x14ac:dyDescent="0.2">
      <c r="A60" s="2"/>
      <c r="D60" s="17"/>
      <c r="E60" s="17"/>
    </row>
    <row r="61" spans="1:5" x14ac:dyDescent="0.2">
      <c r="A61" s="2"/>
      <c r="D61" s="17"/>
      <c r="E61" s="17"/>
    </row>
    <row r="62" spans="1:5" x14ac:dyDescent="0.2">
      <c r="A62" s="2"/>
      <c r="D62" s="17"/>
      <c r="E62" s="17"/>
    </row>
    <row r="63" spans="1:5" x14ac:dyDescent="0.2">
      <c r="A63" s="2"/>
      <c r="D63" s="17"/>
      <c r="E63" s="17"/>
    </row>
    <row r="64" spans="1:5" x14ac:dyDescent="0.2">
      <c r="A64" s="2"/>
      <c r="D64" s="17"/>
      <c r="E64" s="17"/>
    </row>
    <row r="65" spans="1:5" x14ac:dyDescent="0.2">
      <c r="A65" s="2"/>
      <c r="D65" s="17"/>
      <c r="E65" s="17"/>
    </row>
    <row r="66" spans="1:5" x14ac:dyDescent="0.2">
      <c r="A66" s="2"/>
      <c r="D66" s="17"/>
      <c r="E66" s="17"/>
    </row>
    <row r="67" spans="1:5" x14ac:dyDescent="0.2">
      <c r="A67" s="2"/>
      <c r="D67" s="17"/>
      <c r="E67" s="17"/>
    </row>
    <row r="68" spans="1:5" x14ac:dyDescent="0.2">
      <c r="A68" s="2"/>
      <c r="D68" s="17"/>
      <c r="E68" s="17"/>
    </row>
    <row r="69" spans="1:5" x14ac:dyDescent="0.2">
      <c r="A69" s="2"/>
      <c r="D69" s="17"/>
      <c r="E69" s="17"/>
    </row>
    <row r="70" spans="1:5" x14ac:dyDescent="0.2">
      <c r="A70" s="2"/>
      <c r="D70" s="17"/>
      <c r="E70" s="17"/>
    </row>
    <row r="71" spans="1:5" x14ac:dyDescent="0.2">
      <c r="A71" s="2"/>
      <c r="D71" s="17"/>
      <c r="E71" s="17"/>
    </row>
    <row r="72" spans="1:5" x14ac:dyDescent="0.2">
      <c r="A72" s="2"/>
      <c r="D72" s="17"/>
      <c r="E72" s="17"/>
    </row>
    <row r="73" spans="1:5" x14ac:dyDescent="0.2">
      <c r="A73" s="2"/>
      <c r="D73" s="17"/>
      <c r="E73" s="17"/>
    </row>
    <row r="74" spans="1:5" x14ac:dyDescent="0.2">
      <c r="A74" s="2"/>
      <c r="D74" s="17"/>
      <c r="E74" s="17"/>
    </row>
    <row r="75" spans="1:5" x14ac:dyDescent="0.2">
      <c r="A75" s="2"/>
      <c r="D75" s="17"/>
      <c r="E75" s="17"/>
    </row>
    <row r="76" spans="1:5" x14ac:dyDescent="0.2">
      <c r="A76" s="2"/>
      <c r="D76" s="17"/>
      <c r="E76" s="17"/>
    </row>
    <row r="77" spans="1:5" x14ac:dyDescent="0.2">
      <c r="A77" s="2"/>
      <c r="D77" s="17"/>
      <c r="E77" s="17"/>
    </row>
    <row r="78" spans="1:5" x14ac:dyDescent="0.2">
      <c r="A78" s="2"/>
      <c r="D78" s="17"/>
      <c r="E78" s="17"/>
    </row>
    <row r="79" spans="1:5" x14ac:dyDescent="0.2">
      <c r="A79" s="2"/>
      <c r="D79" s="17"/>
      <c r="E79" s="17"/>
    </row>
    <row r="80" spans="1:5" x14ac:dyDescent="0.2">
      <c r="A80" s="2"/>
      <c r="D80" s="17"/>
      <c r="E80" s="17"/>
    </row>
    <row r="81" spans="1:5" x14ac:dyDescent="0.2">
      <c r="A81" s="2"/>
      <c r="D81" s="17"/>
      <c r="E81" s="17"/>
    </row>
    <row r="82" spans="1:5" x14ac:dyDescent="0.2">
      <c r="A82" s="2"/>
      <c r="D82" s="17"/>
      <c r="E82" s="17"/>
    </row>
    <row r="83" spans="1:5" x14ac:dyDescent="0.2">
      <c r="A83" s="2"/>
      <c r="D83" s="17"/>
      <c r="E83" s="17"/>
    </row>
    <row r="84" spans="1:5" x14ac:dyDescent="0.2">
      <c r="A84" s="2"/>
      <c r="D84" s="17"/>
      <c r="E84" s="17"/>
    </row>
    <row r="85" spans="1:5" x14ac:dyDescent="0.2">
      <c r="A85" s="2"/>
      <c r="D85" s="17"/>
      <c r="E85" s="17"/>
    </row>
    <row r="86" spans="1:5" x14ac:dyDescent="0.2">
      <c r="A86" s="2"/>
      <c r="D86" s="17"/>
      <c r="E86" s="17"/>
    </row>
    <row r="87" spans="1:5" x14ac:dyDescent="0.2">
      <c r="A87" s="2"/>
      <c r="D87" s="17"/>
      <c r="E87" s="17"/>
    </row>
    <row r="88" spans="1:5" x14ac:dyDescent="0.2">
      <c r="A88" s="2"/>
      <c r="D88" s="17"/>
      <c r="E88" s="17"/>
    </row>
    <row r="89" spans="1:5" x14ac:dyDescent="0.2">
      <c r="A89" s="2"/>
      <c r="D89" s="17"/>
      <c r="E89" s="17"/>
    </row>
    <row r="90" spans="1:5" x14ac:dyDescent="0.2">
      <c r="A90" s="2"/>
      <c r="D90" s="17"/>
      <c r="E90" s="17"/>
    </row>
    <row r="91" spans="1:5" x14ac:dyDescent="0.2">
      <c r="A91" s="2"/>
      <c r="D91" s="17"/>
      <c r="E91" s="17"/>
    </row>
    <row r="92" spans="1:5" x14ac:dyDescent="0.2">
      <c r="A92" s="2"/>
      <c r="D92" s="17"/>
      <c r="E92" s="17"/>
    </row>
    <row r="93" spans="1:5" x14ac:dyDescent="0.2">
      <c r="A93" s="2"/>
      <c r="D93" s="17"/>
      <c r="E93" s="17"/>
    </row>
    <row r="94" spans="1:5" x14ac:dyDescent="0.2">
      <c r="A94" s="2"/>
      <c r="D94" s="17"/>
      <c r="E94" s="17"/>
    </row>
    <row r="95" spans="1:5" x14ac:dyDescent="0.2">
      <c r="A95" s="2"/>
      <c r="D95" s="17"/>
      <c r="E95" s="17"/>
    </row>
    <row r="96" spans="1:5" x14ac:dyDescent="0.2">
      <c r="A96" s="2"/>
      <c r="D96" s="17"/>
      <c r="E96" s="17"/>
    </row>
    <row r="97" spans="1:5" x14ac:dyDescent="0.2">
      <c r="A97" s="2"/>
      <c r="D97" s="17"/>
      <c r="E97" s="17"/>
    </row>
    <row r="98" spans="1:5" x14ac:dyDescent="0.2">
      <c r="A98" s="2"/>
      <c r="D98" s="17"/>
      <c r="E98" s="17"/>
    </row>
    <row r="99" spans="1:5" x14ac:dyDescent="0.2">
      <c r="A99" s="2"/>
      <c r="D99" s="17"/>
      <c r="E99" s="17"/>
    </row>
    <row r="100" spans="1:5" x14ac:dyDescent="0.2">
      <c r="A100" s="2"/>
      <c r="D100" s="17"/>
      <c r="E100" s="17"/>
    </row>
    <row r="101" spans="1:5" x14ac:dyDescent="0.2">
      <c r="A101" s="2"/>
      <c r="D101" s="17"/>
      <c r="E101" s="17"/>
    </row>
    <row r="102" spans="1:5" x14ac:dyDescent="0.2">
      <c r="A102" s="2"/>
      <c r="D102" s="17"/>
      <c r="E102" s="17"/>
    </row>
    <row r="103" spans="1:5" x14ac:dyDescent="0.2">
      <c r="A103" s="2"/>
      <c r="D103" s="17"/>
      <c r="E103" s="17"/>
    </row>
    <row r="104" spans="1:5" x14ac:dyDescent="0.2">
      <c r="A104" s="2"/>
      <c r="D104" s="17"/>
      <c r="E104" s="17"/>
    </row>
    <row r="105" spans="1:5" x14ac:dyDescent="0.2">
      <c r="A105" s="2"/>
      <c r="D105" s="17"/>
      <c r="E105" s="17"/>
    </row>
    <row r="106" spans="1:5" x14ac:dyDescent="0.2">
      <c r="A106" s="2"/>
      <c r="D106" s="17"/>
      <c r="E106" s="17"/>
    </row>
    <row r="107" spans="1:5" x14ac:dyDescent="0.2">
      <c r="A107" s="2"/>
      <c r="D107" s="17"/>
      <c r="E107" s="17"/>
    </row>
    <row r="108" spans="1:5" x14ac:dyDescent="0.2">
      <c r="A108" s="2"/>
      <c r="D108" s="17"/>
      <c r="E108" s="17"/>
    </row>
    <row r="109" spans="1:5" x14ac:dyDescent="0.2">
      <c r="A109" s="2"/>
      <c r="D109" s="17"/>
      <c r="E109" s="17"/>
    </row>
    <row r="110" spans="1:5" x14ac:dyDescent="0.2">
      <c r="A110" s="2"/>
      <c r="D110" s="17"/>
      <c r="E110" s="17"/>
    </row>
    <row r="111" spans="1:5" x14ac:dyDescent="0.2">
      <c r="A111" s="2"/>
      <c r="D111" s="17"/>
      <c r="E111" s="17"/>
    </row>
    <row r="112" spans="1:5" x14ac:dyDescent="0.2">
      <c r="A112" s="2"/>
      <c r="D112" s="17"/>
      <c r="E112" s="17"/>
    </row>
    <row r="113" spans="1:5" x14ac:dyDescent="0.2">
      <c r="A113" s="2"/>
      <c r="D113" s="17"/>
      <c r="E113" s="17"/>
    </row>
    <row r="114" spans="1:5" x14ac:dyDescent="0.2">
      <c r="A114" s="2"/>
      <c r="D114" s="17"/>
      <c r="E114" s="17"/>
    </row>
    <row r="115" spans="1:5" x14ac:dyDescent="0.2">
      <c r="A115" s="2"/>
      <c r="D115" s="17"/>
      <c r="E115" s="17"/>
    </row>
    <row r="116" spans="1:5" x14ac:dyDescent="0.2">
      <c r="A116" s="2"/>
      <c r="D116" s="17"/>
      <c r="E116" s="17"/>
    </row>
    <row r="117" spans="1:5" x14ac:dyDescent="0.2">
      <c r="A117" s="2"/>
      <c r="D117" s="17"/>
      <c r="E117" s="17"/>
    </row>
    <row r="118" spans="1:5" x14ac:dyDescent="0.2">
      <c r="A118" s="2"/>
      <c r="D118" s="17"/>
      <c r="E118" s="17"/>
    </row>
    <row r="119" spans="1:5" x14ac:dyDescent="0.2">
      <c r="A119" s="2"/>
      <c r="D119" s="17"/>
      <c r="E119" s="17"/>
    </row>
    <row r="120" spans="1:5" x14ac:dyDescent="0.2">
      <c r="A120" s="2"/>
      <c r="D120" s="17"/>
      <c r="E120" s="17"/>
    </row>
    <row r="121" spans="1:5" x14ac:dyDescent="0.2">
      <c r="A121" s="2"/>
      <c r="D121" s="17"/>
      <c r="E121" s="17"/>
    </row>
    <row r="122" spans="1:5" x14ac:dyDescent="0.2">
      <c r="A122" s="2"/>
      <c r="D122" s="17"/>
      <c r="E122" s="17"/>
    </row>
    <row r="123" spans="1:5" x14ac:dyDescent="0.2">
      <c r="A123" s="2"/>
      <c r="D123" s="17"/>
      <c r="E123" s="17"/>
    </row>
    <row r="124" spans="1:5" x14ac:dyDescent="0.2">
      <c r="A124" s="2"/>
      <c r="D124" s="17"/>
      <c r="E124" s="17"/>
    </row>
    <row r="125" spans="1:5" x14ac:dyDescent="0.2">
      <c r="A125" s="2"/>
      <c r="D125" s="17"/>
      <c r="E125" s="17"/>
    </row>
    <row r="126" spans="1:5" x14ac:dyDescent="0.2">
      <c r="A126" s="2"/>
      <c r="D126" s="17"/>
      <c r="E126" s="17"/>
    </row>
    <row r="127" spans="1:5" x14ac:dyDescent="0.2">
      <c r="A127" s="2"/>
      <c r="D127" s="17"/>
      <c r="E127" s="17"/>
    </row>
    <row r="128" spans="1:5" x14ac:dyDescent="0.2">
      <c r="A128" s="2"/>
      <c r="D128" s="17"/>
      <c r="E128" s="17"/>
    </row>
    <row r="129" spans="1:5" x14ac:dyDescent="0.2">
      <c r="A129" s="2"/>
      <c r="D129" s="17"/>
      <c r="E129" s="17"/>
    </row>
    <row r="130" spans="1:5" x14ac:dyDescent="0.2">
      <c r="A130" s="2"/>
      <c r="D130" s="17"/>
      <c r="E130" s="17"/>
    </row>
    <row r="131" spans="1:5" x14ac:dyDescent="0.2">
      <c r="A131" s="2"/>
      <c r="D131" s="17"/>
      <c r="E131" s="17"/>
    </row>
    <row r="132" spans="1:5" x14ac:dyDescent="0.2">
      <c r="A132" s="2"/>
      <c r="D132" s="17"/>
      <c r="E132" s="17"/>
    </row>
    <row r="133" spans="1:5" x14ac:dyDescent="0.2">
      <c r="A133" s="2"/>
      <c r="D133" s="17"/>
      <c r="E133" s="17"/>
    </row>
    <row r="134" spans="1:5" x14ac:dyDescent="0.2">
      <c r="A134" s="2"/>
      <c r="D134" s="17"/>
      <c r="E134" s="17"/>
    </row>
    <row r="135" spans="1:5" x14ac:dyDescent="0.2">
      <c r="A135" s="2"/>
      <c r="D135" s="17"/>
      <c r="E135" s="17"/>
    </row>
    <row r="136" spans="1:5" x14ac:dyDescent="0.2">
      <c r="A136" s="2"/>
      <c r="D136" s="17"/>
      <c r="E136" s="17"/>
    </row>
    <row r="137" spans="1:5" x14ac:dyDescent="0.2">
      <c r="A137" s="2"/>
      <c r="D137" s="17"/>
      <c r="E137" s="17"/>
    </row>
    <row r="138" spans="1:5" x14ac:dyDescent="0.2">
      <c r="A138" s="2"/>
      <c r="D138" s="17"/>
      <c r="E138" s="17"/>
    </row>
    <row r="139" spans="1:5" x14ac:dyDescent="0.2">
      <c r="A139" s="2"/>
      <c r="D139" s="17"/>
      <c r="E139" s="17"/>
    </row>
    <row r="140" spans="1:5" x14ac:dyDescent="0.2">
      <c r="A140" s="2"/>
      <c r="D140" s="17"/>
      <c r="E140" s="17"/>
    </row>
    <row r="141" spans="1:5" x14ac:dyDescent="0.2">
      <c r="A141" s="2"/>
      <c r="D141" s="17"/>
      <c r="E141" s="17"/>
    </row>
    <row r="142" spans="1:5" x14ac:dyDescent="0.2">
      <c r="A142" s="2"/>
      <c r="D142" s="17"/>
      <c r="E142" s="17"/>
    </row>
    <row r="143" spans="1:5" x14ac:dyDescent="0.2">
      <c r="A143" s="2"/>
      <c r="D143" s="17"/>
      <c r="E143" s="17"/>
    </row>
    <row r="144" spans="1:5"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row r="286" spans="1:1" x14ac:dyDescent="0.2"/>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4" x14ac:dyDescent="0.2">
      <c r="A353" s="2"/>
    </row>
    <row r="354" spans="1:4" x14ac:dyDescent="0.2">
      <c r="A354" s="2"/>
    </row>
    <row r="355" spans="1:4" x14ac:dyDescent="0.2">
      <c r="A355" s="2"/>
    </row>
    <row r="356" spans="1:4" x14ac:dyDescent="0.2">
      <c r="A356" s="2"/>
    </row>
    <row r="357" spans="1:4" x14ac:dyDescent="0.2">
      <c r="A357" s="2"/>
    </row>
    <row r="358" spans="1:4" x14ac:dyDescent="0.2">
      <c r="A358" s="2"/>
    </row>
    <row r="359" spans="1:4" x14ac:dyDescent="0.2">
      <c r="A359" s="2"/>
    </row>
    <row r="360" spans="1:4" x14ac:dyDescent="0.2">
      <c r="A360" s="2"/>
    </row>
    <row r="361" spans="1:4" x14ac:dyDescent="0.2">
      <c r="A361" s="2"/>
    </row>
    <row r="362" spans="1:4" x14ac:dyDescent="0.2">
      <c r="A362" s="46">
        <v>5788</v>
      </c>
      <c r="B362" s="46" t="s">
        <v>33</v>
      </c>
      <c r="C362" s="46"/>
      <c r="D362" s="47">
        <v>2411059</v>
      </c>
    </row>
    <row r="363" spans="1:4" x14ac:dyDescent="0.2">
      <c r="A363" s="48">
        <v>5850</v>
      </c>
      <c r="B363" s="48" t="s">
        <v>34</v>
      </c>
      <c r="C363" s="48"/>
      <c r="D363" s="49">
        <v>410228</v>
      </c>
    </row>
    <row r="364" spans="1:4" x14ac:dyDescent="0.2">
      <c r="A364" s="48">
        <v>5854</v>
      </c>
      <c r="B364" s="48" t="s">
        <v>35</v>
      </c>
      <c r="C364" s="48"/>
      <c r="D364" s="49">
        <v>410228</v>
      </c>
    </row>
    <row r="365" spans="1:4" x14ac:dyDescent="0.2">
      <c r="A365" s="48">
        <v>5890</v>
      </c>
      <c r="B365" s="48" t="s">
        <v>36</v>
      </c>
      <c r="C365" s="48"/>
      <c r="D365" s="49">
        <v>18989297</v>
      </c>
    </row>
    <row r="366" spans="1:4" x14ac:dyDescent="0.2">
      <c r="A366" s="48">
        <v>5892</v>
      </c>
      <c r="B366" s="48" t="s">
        <v>37</v>
      </c>
      <c r="C366" s="48"/>
      <c r="D366" s="49">
        <v>444476</v>
      </c>
    </row>
    <row r="367" spans="1:4" x14ac:dyDescent="0.2">
      <c r="A367" s="50">
        <v>5895</v>
      </c>
      <c r="B367" s="48" t="s">
        <v>38</v>
      </c>
      <c r="C367" s="48"/>
      <c r="D367" s="49">
        <v>18544821</v>
      </c>
    </row>
    <row r="368" spans="1:4" x14ac:dyDescent="0.2">
      <c r="A368" s="48">
        <v>5900</v>
      </c>
      <c r="B368" s="48" t="s">
        <v>39</v>
      </c>
      <c r="C368" s="48"/>
      <c r="D368" s="49">
        <v>61886</v>
      </c>
    </row>
    <row r="369" spans="1:4" x14ac:dyDescent="0.2">
      <c r="A369" s="48">
        <v>5900</v>
      </c>
      <c r="B369" s="48" t="s">
        <v>39</v>
      </c>
      <c r="C369" s="48"/>
      <c r="D369" s="49">
        <v>61886</v>
      </c>
    </row>
    <row r="370" spans="1:4" x14ac:dyDescent="0.2">
      <c r="A370" s="48">
        <v>5920</v>
      </c>
      <c r="B370" s="48" t="s">
        <v>40</v>
      </c>
      <c r="C370" s="48"/>
      <c r="D370" s="49">
        <v>4123858</v>
      </c>
    </row>
    <row r="371" spans="1:4" x14ac:dyDescent="0.2">
      <c r="A371" s="48">
        <v>5921</v>
      </c>
      <c r="B371" s="48" t="s">
        <v>41</v>
      </c>
      <c r="C371" s="48"/>
      <c r="D371" s="49">
        <v>3331415</v>
      </c>
    </row>
    <row r="372" spans="1:4" x14ac:dyDescent="0.2">
      <c r="A372" s="48">
        <v>5922</v>
      </c>
      <c r="B372" s="48" t="s">
        <v>42</v>
      </c>
      <c r="C372" s="48"/>
      <c r="D372" s="49">
        <v>412885</v>
      </c>
    </row>
    <row r="373" spans="1:4" x14ac:dyDescent="0.2">
      <c r="A373" s="48">
        <v>5923</v>
      </c>
      <c r="B373" s="48" t="s">
        <v>43</v>
      </c>
      <c r="C373" s="48"/>
      <c r="D373" s="49">
        <v>379558</v>
      </c>
    </row>
    <row r="374" spans="1:4" x14ac:dyDescent="0.2">
      <c r="A374" s="48">
        <v>5999</v>
      </c>
      <c r="B374" s="48" t="s">
        <v>44</v>
      </c>
      <c r="C374" s="48"/>
      <c r="D374" s="49">
        <v>10174925</v>
      </c>
    </row>
    <row r="375" spans="1:4" x14ac:dyDescent="0.2">
      <c r="A375" s="48">
        <v>5999</v>
      </c>
      <c r="B375" s="48" t="s">
        <v>44</v>
      </c>
      <c r="C375" s="48"/>
      <c r="D375" s="49">
        <v>10174925</v>
      </c>
    </row>
    <row r="376" spans="1:4" x14ac:dyDescent="0.2">
      <c r="A376" s="48">
        <v>6</v>
      </c>
      <c r="B376" s="48" t="s">
        <v>45</v>
      </c>
      <c r="C376" s="48"/>
      <c r="D376" s="49">
        <v>5388975929</v>
      </c>
    </row>
    <row r="377" spans="1:4" x14ac:dyDescent="0.2">
      <c r="A377" s="48">
        <v>6000</v>
      </c>
      <c r="B377" s="48" t="s">
        <v>46</v>
      </c>
      <c r="C377" s="48"/>
      <c r="D377" s="49">
        <v>5446204</v>
      </c>
    </row>
    <row r="378" spans="1:4" x14ac:dyDescent="0.2">
      <c r="A378" s="48">
        <v>6005</v>
      </c>
      <c r="B378" s="48" t="s">
        <v>47</v>
      </c>
      <c r="C378" s="48"/>
      <c r="D378" s="49">
        <v>487779</v>
      </c>
    </row>
    <row r="379" spans="1:4" x14ac:dyDescent="0.2">
      <c r="A379" s="48">
        <v>6010</v>
      </c>
      <c r="B379" s="48" t="s">
        <v>48</v>
      </c>
      <c r="C379" s="48"/>
      <c r="D379" s="49">
        <v>1206662</v>
      </c>
    </row>
    <row r="380" spans="1:4" x14ac:dyDescent="0.2">
      <c r="A380" s="48">
        <v>6020</v>
      </c>
      <c r="B380" s="48" t="s">
        <v>49</v>
      </c>
      <c r="C380" s="48"/>
      <c r="D380" s="49">
        <v>3751763</v>
      </c>
    </row>
    <row r="381" spans="1:4" x14ac:dyDescent="0.2">
      <c r="A381" s="48">
        <v>6050</v>
      </c>
      <c r="B381" s="48" t="s">
        <v>50</v>
      </c>
      <c r="C381" s="48"/>
      <c r="D381" s="49">
        <v>4970226335</v>
      </c>
    </row>
    <row r="382" spans="1:4" x14ac:dyDescent="0.2">
      <c r="A382" s="50">
        <v>6055</v>
      </c>
      <c r="B382" s="48" t="s">
        <v>51</v>
      </c>
      <c r="C382" s="48"/>
      <c r="D382" s="49">
        <v>127257363</v>
      </c>
    </row>
    <row r="383" spans="1:4" x14ac:dyDescent="0.2">
      <c r="A383" s="50">
        <v>6075</v>
      </c>
      <c r="B383" s="48" t="s">
        <v>52</v>
      </c>
      <c r="C383" s="48"/>
      <c r="D383" s="49">
        <v>4842968972</v>
      </c>
    </row>
    <row r="384" spans="1:4" x14ac:dyDescent="0.2">
      <c r="A384" s="50">
        <v>6100</v>
      </c>
      <c r="B384" s="48" t="s">
        <v>53</v>
      </c>
      <c r="C384" s="48"/>
      <c r="D384" s="49">
        <v>383994329</v>
      </c>
    </row>
    <row r="385" spans="1:4" x14ac:dyDescent="0.2">
      <c r="A385" s="50">
        <v>6105</v>
      </c>
      <c r="B385" s="48" t="s">
        <v>54</v>
      </c>
      <c r="C385" s="48"/>
      <c r="D385" s="49">
        <v>47954600</v>
      </c>
    </row>
    <row r="386" spans="1:4" x14ac:dyDescent="0.2">
      <c r="A386" s="50">
        <v>6126</v>
      </c>
      <c r="B386" s="48" t="s">
        <v>55</v>
      </c>
      <c r="C386" s="48"/>
      <c r="D386" s="49">
        <v>336039729</v>
      </c>
    </row>
    <row r="387" spans="1:4" x14ac:dyDescent="0.2">
      <c r="A387" s="50">
        <v>6150</v>
      </c>
      <c r="B387" s="48" t="s">
        <v>56</v>
      </c>
      <c r="C387" s="48"/>
      <c r="D387" s="49">
        <v>8798274</v>
      </c>
    </row>
    <row r="388" spans="1:4" x14ac:dyDescent="0.2">
      <c r="A388" s="50">
        <v>6175</v>
      </c>
      <c r="B388" s="48" t="s">
        <v>57</v>
      </c>
      <c r="C388" s="48"/>
      <c r="D388" s="49">
        <v>8798274</v>
      </c>
    </row>
    <row r="389" spans="1:4" x14ac:dyDescent="0.2">
      <c r="A389" s="50">
        <v>6400</v>
      </c>
      <c r="B389" s="48" t="s">
        <v>58</v>
      </c>
      <c r="C389" s="48"/>
      <c r="D389" s="49">
        <v>20510787</v>
      </c>
    </row>
    <row r="390" spans="1:4" x14ac:dyDescent="0.2">
      <c r="A390" s="50">
        <v>6405</v>
      </c>
      <c r="B390" s="48" t="s">
        <v>59</v>
      </c>
      <c r="C390" s="48"/>
      <c r="D390" s="49">
        <v>20510787</v>
      </c>
    </row>
    <row r="391" spans="1:4" x14ac:dyDescent="0.2">
      <c r="A391" s="50">
        <v>64999</v>
      </c>
      <c r="B391" s="48" t="s">
        <v>60</v>
      </c>
      <c r="C391" s="48"/>
      <c r="D391" s="49">
        <v>5388975929</v>
      </c>
    </row>
    <row r="392" spans="1:4" x14ac:dyDescent="0.2">
      <c r="A392" s="50">
        <v>6500</v>
      </c>
      <c r="B392" s="48" t="s">
        <v>46</v>
      </c>
      <c r="C392" s="48"/>
      <c r="D392" s="49">
        <v>5446204</v>
      </c>
    </row>
    <row r="393" spans="1:4" x14ac:dyDescent="0.2">
      <c r="A393" s="50">
        <v>6505</v>
      </c>
      <c r="B393" s="48" t="s">
        <v>61</v>
      </c>
      <c r="C393" s="48"/>
      <c r="D393" s="49">
        <v>487779</v>
      </c>
    </row>
    <row r="394" spans="1:4" x14ac:dyDescent="0.2">
      <c r="A394" s="50">
        <v>6510</v>
      </c>
      <c r="B394" s="48" t="s">
        <v>62</v>
      </c>
      <c r="C394" s="48"/>
      <c r="D394" s="49">
        <v>1206662</v>
      </c>
    </row>
    <row r="395" spans="1:4" x14ac:dyDescent="0.2">
      <c r="A395" s="50">
        <v>6520</v>
      </c>
      <c r="B395" s="48" t="s">
        <v>63</v>
      </c>
      <c r="C395" s="48"/>
      <c r="D395" s="49">
        <v>3751763</v>
      </c>
    </row>
    <row r="396" spans="1:4" x14ac:dyDescent="0.2">
      <c r="A396" s="50">
        <v>6550</v>
      </c>
      <c r="B396" s="48" t="s">
        <v>50</v>
      </c>
      <c r="C396" s="48"/>
      <c r="D396" s="49">
        <v>4970226335</v>
      </c>
    </row>
    <row r="397" spans="1:4" x14ac:dyDescent="0.2">
      <c r="A397" s="50">
        <v>6555</v>
      </c>
      <c r="B397" s="48" t="s">
        <v>64</v>
      </c>
      <c r="C397" s="48"/>
      <c r="D397" s="49">
        <v>127257363</v>
      </c>
    </row>
    <row r="398" spans="1:4" x14ac:dyDescent="0.2">
      <c r="A398" s="50">
        <v>6575</v>
      </c>
      <c r="B398" s="48" t="s">
        <v>65</v>
      </c>
      <c r="C398" s="48"/>
      <c r="D398" s="49">
        <v>4842968972</v>
      </c>
    </row>
    <row r="399" spans="1:4" x14ac:dyDescent="0.2">
      <c r="A399" s="50">
        <v>6600</v>
      </c>
      <c r="B399" s="48" t="s">
        <v>66</v>
      </c>
      <c r="C399" s="48"/>
      <c r="D399" s="49">
        <v>383994329</v>
      </c>
    </row>
    <row r="400" spans="1:4" x14ac:dyDescent="0.2">
      <c r="A400" s="50">
        <v>6605</v>
      </c>
      <c r="B400" s="48" t="s">
        <v>67</v>
      </c>
      <c r="C400" s="48"/>
      <c r="D400" s="49">
        <v>47954600</v>
      </c>
    </row>
    <row r="401" spans="1:4" x14ac:dyDescent="0.2">
      <c r="A401" s="50">
        <v>6626</v>
      </c>
      <c r="B401" s="48" t="s">
        <v>68</v>
      </c>
      <c r="C401" s="48"/>
      <c r="D401" s="49">
        <v>336039729</v>
      </c>
    </row>
    <row r="402" spans="1:4" x14ac:dyDescent="0.2">
      <c r="A402" s="50">
        <v>6650</v>
      </c>
      <c r="B402" s="48" t="s">
        <v>56</v>
      </c>
      <c r="C402" s="48"/>
      <c r="D402" s="49">
        <v>8798274</v>
      </c>
    </row>
    <row r="403" spans="1:4" x14ac:dyDescent="0.2">
      <c r="A403" s="50">
        <v>6675</v>
      </c>
      <c r="B403" s="48" t="s">
        <v>69</v>
      </c>
      <c r="C403" s="48"/>
      <c r="D403" s="49">
        <v>8798274</v>
      </c>
    </row>
    <row r="404" spans="1:4" x14ac:dyDescent="0.2">
      <c r="A404" s="50">
        <v>6900</v>
      </c>
      <c r="B404" s="48" t="s">
        <v>58</v>
      </c>
      <c r="C404" s="48"/>
      <c r="D404" s="49">
        <v>20510787</v>
      </c>
    </row>
    <row r="405" spans="1:4" x14ac:dyDescent="0.2">
      <c r="A405" s="50">
        <v>6905</v>
      </c>
      <c r="B405" s="48" t="s">
        <v>70</v>
      </c>
      <c r="C405" s="48"/>
      <c r="D405" s="49">
        <v>20612080</v>
      </c>
    </row>
    <row r="406" spans="1:4" x14ac:dyDescent="0.2">
      <c r="A406" s="50">
        <v>6999</v>
      </c>
      <c r="B406" s="48" t="s">
        <v>71</v>
      </c>
      <c r="C406" s="48"/>
      <c r="D406" s="49">
        <v>-101293</v>
      </c>
    </row>
    <row r="407" spans="1:4" x14ac:dyDescent="0.2">
      <c r="A407" s="50">
        <v>7</v>
      </c>
      <c r="B407" s="48" t="s">
        <v>72</v>
      </c>
      <c r="C407" s="48"/>
      <c r="D407" s="49">
        <v>8769145776</v>
      </c>
    </row>
    <row r="408" spans="1:4" x14ac:dyDescent="0.2">
      <c r="A408" s="50">
        <v>7100</v>
      </c>
      <c r="B408" s="48" t="s">
        <v>73</v>
      </c>
      <c r="C408" s="48"/>
      <c r="D408" s="49">
        <v>61495</v>
      </c>
    </row>
    <row r="409" spans="1:4" x14ac:dyDescent="0.2">
      <c r="A409" s="50">
        <v>7150</v>
      </c>
      <c r="B409" s="48" t="s">
        <v>74</v>
      </c>
      <c r="C409" s="48"/>
      <c r="D409" s="49">
        <v>61495</v>
      </c>
    </row>
    <row r="410" spans="1:4" x14ac:dyDescent="0.2">
      <c r="A410" s="50">
        <v>7200</v>
      </c>
      <c r="B410" s="48" t="s">
        <v>75</v>
      </c>
      <c r="C410" s="48"/>
      <c r="D410" s="49">
        <v>4150419652</v>
      </c>
    </row>
    <row r="411" spans="1:4" x14ac:dyDescent="0.2">
      <c r="A411" s="50">
        <v>7240</v>
      </c>
      <c r="B411" s="48" t="s">
        <v>76</v>
      </c>
      <c r="C411" s="48"/>
      <c r="D411" s="49">
        <v>6769768</v>
      </c>
    </row>
    <row r="412" spans="1:4" x14ac:dyDescent="0.2">
      <c r="A412" s="50">
        <v>7250</v>
      </c>
      <c r="B412" s="48" t="s">
        <v>77</v>
      </c>
      <c r="C412" s="48"/>
      <c r="D412" s="49">
        <v>4143649884</v>
      </c>
    </row>
    <row r="413" spans="1:4" x14ac:dyDescent="0.2">
      <c r="A413" s="50">
        <v>7300</v>
      </c>
      <c r="B413" s="48" t="s">
        <v>78</v>
      </c>
      <c r="C413" s="48"/>
      <c r="D413" s="49">
        <v>3965558607</v>
      </c>
    </row>
    <row r="414" spans="1:4" x14ac:dyDescent="0.2">
      <c r="A414" s="50">
        <v>7303</v>
      </c>
      <c r="B414" s="48" t="s">
        <v>79</v>
      </c>
      <c r="C414" s="48"/>
      <c r="D414" s="49">
        <v>3099923408</v>
      </c>
    </row>
    <row r="415" spans="1:4" x14ac:dyDescent="0.2">
      <c r="A415" s="50">
        <v>7339</v>
      </c>
      <c r="B415" s="48" t="s">
        <v>80</v>
      </c>
      <c r="C415" s="48"/>
      <c r="D415" s="49">
        <v>129024925</v>
      </c>
    </row>
    <row r="416" spans="1:4" x14ac:dyDescent="0.2">
      <c r="A416" s="50">
        <v>7342</v>
      </c>
      <c r="B416" s="48" t="s">
        <v>81</v>
      </c>
      <c r="C416" s="48"/>
      <c r="D416" s="49">
        <v>207</v>
      </c>
    </row>
    <row r="417" spans="1:5" x14ac:dyDescent="0.2">
      <c r="A417" s="50">
        <v>7360</v>
      </c>
      <c r="B417" s="48" t="s">
        <v>82</v>
      </c>
      <c r="C417" s="48"/>
      <c r="D417" s="49">
        <v>55608023</v>
      </c>
    </row>
    <row r="418" spans="1:5" x14ac:dyDescent="0.2">
      <c r="A418" s="50">
        <v>7363</v>
      </c>
      <c r="B418" s="48" t="s">
        <v>83</v>
      </c>
      <c r="C418" s="48"/>
      <c r="D418" s="49">
        <v>681002044</v>
      </c>
    </row>
    <row r="419" spans="1:5" x14ac:dyDescent="0.2">
      <c r="A419" s="50">
        <v>7700</v>
      </c>
      <c r="B419" s="48" t="s">
        <v>84</v>
      </c>
      <c r="C419" s="48"/>
      <c r="D419" s="49">
        <v>653106022</v>
      </c>
    </row>
    <row r="420" spans="1:5" x14ac:dyDescent="0.2">
      <c r="A420" s="50">
        <v>7701</v>
      </c>
      <c r="B420" s="48" t="s">
        <v>85</v>
      </c>
      <c r="C420" s="48"/>
      <c r="D420" s="49">
        <v>84938595</v>
      </c>
    </row>
    <row r="421" spans="1:5" x14ac:dyDescent="0.2">
      <c r="A421" s="50">
        <v>7702</v>
      </c>
      <c r="B421" s="48" t="s">
        <v>86</v>
      </c>
      <c r="C421" s="48"/>
      <c r="D421" s="49">
        <v>252964</v>
      </c>
    </row>
    <row r="422" spans="1:5" x14ac:dyDescent="0.2">
      <c r="A422" s="50">
        <v>7704</v>
      </c>
      <c r="B422" s="48" t="s">
        <v>87</v>
      </c>
      <c r="C422" s="48"/>
      <c r="D422" s="49">
        <v>2699729</v>
      </c>
    </row>
    <row r="423" spans="1:5" x14ac:dyDescent="0.2">
      <c r="A423" s="50">
        <v>7709</v>
      </c>
      <c r="B423" s="48" t="s">
        <v>10</v>
      </c>
      <c r="C423" s="48"/>
      <c r="D423" s="49">
        <v>564712708</v>
      </c>
    </row>
    <row r="424" spans="1:5" x14ac:dyDescent="0.2">
      <c r="A424" s="50">
        <v>7711</v>
      </c>
      <c r="B424" s="48" t="s">
        <v>88</v>
      </c>
      <c r="C424" s="48"/>
      <c r="D424" s="49">
        <v>502026</v>
      </c>
    </row>
    <row r="425" spans="1:5" x14ac:dyDescent="0.2"/>
    <row r="426" spans="1:5" x14ac:dyDescent="0.2"/>
    <row r="427" spans="1:5" x14ac:dyDescent="0.2">
      <c r="B427" s="51"/>
      <c r="C427" s="51"/>
      <c r="D427" s="52"/>
      <c r="E427" s="52"/>
    </row>
    <row r="428" spans="1:5" x14ac:dyDescent="0.2"/>
    <row r="429" spans="1:5" x14ac:dyDescent="0.2">
      <c r="A429" s="53" t="s">
        <v>89</v>
      </c>
      <c r="B429" s="54"/>
      <c r="C429" s="233"/>
      <c r="D429" s="55" t="s">
        <v>90</v>
      </c>
      <c r="E429" s="56"/>
    </row>
    <row r="430" spans="1:5" x14ac:dyDescent="0.2">
      <c r="A430" s="53" t="s">
        <v>91</v>
      </c>
      <c r="B430" s="54"/>
      <c r="C430" s="233"/>
      <c r="D430" s="55" t="s">
        <v>92</v>
      </c>
      <c r="E430" s="56"/>
    </row>
    <row r="431" spans="1:5" x14ac:dyDescent="0.2">
      <c r="A431" s="53" t="s">
        <v>93</v>
      </c>
      <c r="B431" s="54"/>
      <c r="C431" s="233"/>
      <c r="D431" s="55" t="s">
        <v>94</v>
      </c>
      <c r="E431" s="56"/>
    </row>
    <row r="432" spans="1:5" x14ac:dyDescent="0.2">
      <c r="A432" s="53" t="s">
        <v>95</v>
      </c>
      <c r="B432" s="54"/>
      <c r="C432" s="233"/>
      <c r="D432" s="55" t="s">
        <v>96</v>
      </c>
      <c r="E432" s="56"/>
    </row>
    <row r="433" spans="1:5" x14ac:dyDescent="0.2">
      <c r="A433" s="53" t="s">
        <v>97</v>
      </c>
      <c r="B433" s="54"/>
      <c r="C433" s="233"/>
      <c r="D433" s="55" t="s">
        <v>98</v>
      </c>
      <c r="E433" s="56"/>
    </row>
    <row r="434" spans="1:5" x14ac:dyDescent="0.2">
      <c r="D434" s="57" t="s">
        <v>99</v>
      </c>
      <c r="E434" s="54"/>
    </row>
    <row r="435" spans="1:5" x14ac:dyDescent="0.2">
      <c r="A435" s="53" t="s">
        <v>100</v>
      </c>
      <c r="B435" s="54"/>
      <c r="C435" s="233"/>
      <c r="D435" s="55" t="s">
        <v>101</v>
      </c>
      <c r="E435" s="56"/>
    </row>
    <row r="436" spans="1:5" x14ac:dyDescent="0.2">
      <c r="D436" s="57" t="s">
        <v>99</v>
      </c>
      <c r="E436" s="54"/>
    </row>
    <row r="437" spans="1:5" x14ac:dyDescent="0.2">
      <c r="A437" s="53" t="s">
        <v>102</v>
      </c>
      <c r="B437" s="54"/>
      <c r="C437" s="233"/>
      <c r="D437" s="55" t="s">
        <v>103</v>
      </c>
      <c r="E437" s="56"/>
    </row>
    <row r="438" spans="1:5" x14ac:dyDescent="0.2">
      <c r="D438" s="57" t="s">
        <v>99</v>
      </c>
      <c r="E438" s="54"/>
    </row>
    <row r="439" spans="1:5" x14ac:dyDescent="0.2">
      <c r="A439" s="1" t="s">
        <v>104</v>
      </c>
    </row>
    <row r="440" spans="1:5" x14ac:dyDescent="0.2"/>
    <row r="441" spans="1:5" x14ac:dyDescent="0.2"/>
    <row r="442" spans="1:5" x14ac:dyDescent="0.2"/>
    <row r="443" spans="1:5" x14ac:dyDescent="0.2"/>
    <row r="444" spans="1:5" x14ac:dyDescent="0.2"/>
    <row r="445" spans="1:5" x14ac:dyDescent="0.2"/>
    <row r="446" spans="1:5" x14ac:dyDescent="0.2"/>
    <row r="447" spans="1:5" x14ac:dyDescent="0.2"/>
    <row r="448" spans="1:5"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sheetData>
  <mergeCells count="18">
    <mergeCell ref="D436:E436"/>
    <mergeCell ref="A437:B437"/>
    <mergeCell ref="D437:E437"/>
    <mergeCell ref="D438:E438"/>
    <mergeCell ref="A432:B432"/>
    <mergeCell ref="D432:E432"/>
    <mergeCell ref="A433:B433"/>
    <mergeCell ref="D433:E433"/>
    <mergeCell ref="D434:E434"/>
    <mergeCell ref="A435:B435"/>
    <mergeCell ref="D435:E435"/>
    <mergeCell ref="B427:E427"/>
    <mergeCell ref="A429:B429"/>
    <mergeCell ref="D429:E429"/>
    <mergeCell ref="A430:B430"/>
    <mergeCell ref="D430:E430"/>
    <mergeCell ref="A431:B431"/>
    <mergeCell ref="D431:E431"/>
  </mergeCells>
  <pageMargins left="0.70866141732283472" right="0.70866141732283472" top="0.74803149606299213" bottom="0.74803149606299213" header="0.31496062992125984" footer="0.31496062992125984"/>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502"/>
  <sheetViews>
    <sheetView showGridLines="0" view="pageBreakPreview" zoomScale="70" zoomScaleSheetLayoutView="70" workbookViewId="0">
      <selection activeCell="D36" sqref="D36"/>
    </sheetView>
  </sheetViews>
  <sheetFormatPr defaultColWidth="9.140625" defaultRowHeight="21" zeroHeight="1" outlineLevelRow="1" x14ac:dyDescent="0.35"/>
  <cols>
    <col min="1" max="1" width="9.42578125" style="58" customWidth="1"/>
    <col min="2" max="2" width="84.140625" style="59" customWidth="1"/>
    <col min="3" max="3" width="20.28515625" style="60" bestFit="1" customWidth="1"/>
    <col min="4" max="4" width="24" style="65" bestFit="1" customWidth="1"/>
    <col min="5" max="5" width="24" style="66" bestFit="1" customWidth="1"/>
    <col min="6" max="6" width="9.140625" style="64"/>
    <col min="7" max="7" width="10.85546875" style="64" customWidth="1"/>
    <col min="8" max="16384" width="9.140625" style="64"/>
  </cols>
  <sheetData>
    <row r="1" spans="1:7" x14ac:dyDescent="0.35">
      <c r="D1" s="61"/>
      <c r="E1" s="62"/>
    </row>
    <row r="2" spans="1:7" x14ac:dyDescent="0.35"/>
    <row r="3" spans="1:7" x14ac:dyDescent="0.35">
      <c r="B3" s="67" t="s">
        <v>0</v>
      </c>
    </row>
    <row r="4" spans="1:7" x14ac:dyDescent="0.35">
      <c r="B4" s="68" t="s">
        <v>105</v>
      </c>
    </row>
    <row r="5" spans="1:7" x14ac:dyDescent="0.35">
      <c r="B5" s="69" t="s">
        <v>181</v>
      </c>
    </row>
    <row r="6" spans="1:7" ht="28.5" customHeight="1" x14ac:dyDescent="0.35">
      <c r="D6" s="70"/>
    </row>
    <row r="7" spans="1:7" ht="27" customHeight="1" x14ac:dyDescent="0.35">
      <c r="C7" s="63"/>
      <c r="D7" s="70"/>
    </row>
    <row r="8" spans="1:7" s="75" customFormat="1" ht="48" customHeight="1" outlineLevel="1" x14ac:dyDescent="0.35">
      <c r="A8" s="71"/>
      <c r="B8" s="72"/>
      <c r="C8" s="234"/>
      <c r="D8" s="73" t="s">
        <v>179</v>
      </c>
      <c r="E8" s="73"/>
      <c r="F8" s="74"/>
    </row>
    <row r="9" spans="1:7" s="75" customFormat="1" ht="72" customHeight="1" x14ac:dyDescent="0.35">
      <c r="A9" s="76"/>
      <c r="B9" s="77"/>
      <c r="C9" s="78"/>
      <c r="D9" s="78" t="s">
        <v>106</v>
      </c>
      <c r="E9" s="78" t="s">
        <v>107</v>
      </c>
      <c r="F9" s="74"/>
    </row>
    <row r="10" spans="1:7" ht="18.75" customHeight="1" x14ac:dyDescent="0.35">
      <c r="B10" s="59" t="s">
        <v>108</v>
      </c>
      <c r="C10" s="84">
        <v>12</v>
      </c>
      <c r="D10" s="84">
        <v>181042</v>
      </c>
      <c r="E10" s="84">
        <v>170770</v>
      </c>
      <c r="F10" s="80"/>
      <c r="G10" s="81"/>
    </row>
    <row r="11" spans="1:7" s="87" customFormat="1" ht="18.75" customHeight="1" x14ac:dyDescent="0.35">
      <c r="A11" s="58"/>
      <c r="B11" s="59" t="s">
        <v>109</v>
      </c>
      <c r="C11" s="85">
        <v>12</v>
      </c>
      <c r="D11" s="86">
        <v>-113714</v>
      </c>
      <c r="E11" s="86">
        <v>-58113</v>
      </c>
      <c r="F11" s="80"/>
      <c r="G11" s="81"/>
    </row>
    <row r="12" spans="1:7" s="87" customFormat="1" x14ac:dyDescent="0.35">
      <c r="A12" s="58"/>
      <c r="B12" s="88" t="s">
        <v>110</v>
      </c>
      <c r="C12" s="79"/>
      <c r="D12" s="83">
        <f>D10+D11</f>
        <v>67328</v>
      </c>
      <c r="E12" s="83">
        <f>E10+E11</f>
        <v>112657</v>
      </c>
      <c r="F12" s="80"/>
      <c r="G12" s="81"/>
    </row>
    <row r="13" spans="1:7" ht="22.5" customHeight="1" x14ac:dyDescent="0.35">
      <c r="C13" s="79"/>
      <c r="D13" s="83"/>
      <c r="E13" s="83"/>
      <c r="F13" s="80"/>
      <c r="G13" s="81"/>
    </row>
    <row r="14" spans="1:7" ht="42" x14ac:dyDescent="0.35">
      <c r="B14" s="59" t="s">
        <v>111</v>
      </c>
      <c r="C14" s="85"/>
      <c r="D14" s="86">
        <v>-23780</v>
      </c>
      <c r="E14" s="86">
        <v>-11524</v>
      </c>
      <c r="F14" s="80"/>
      <c r="G14" s="81"/>
    </row>
    <row r="15" spans="1:7" s="87" customFormat="1" ht="42" x14ac:dyDescent="0.35">
      <c r="A15" s="58"/>
      <c r="B15" s="88" t="s">
        <v>112</v>
      </c>
      <c r="C15" s="89"/>
      <c r="D15" s="86">
        <f>D12+D14</f>
        <v>43548</v>
      </c>
      <c r="E15" s="86">
        <f>E12+E14</f>
        <v>101133</v>
      </c>
      <c r="F15" s="80"/>
      <c r="G15" s="81"/>
    </row>
    <row r="16" spans="1:7" x14ac:dyDescent="0.35">
      <c r="C16" s="79"/>
      <c r="D16" s="83"/>
      <c r="E16" s="83"/>
      <c r="F16" s="80"/>
      <c r="G16" s="81"/>
    </row>
    <row r="17" spans="1:7" x14ac:dyDescent="0.35">
      <c r="B17" s="59" t="s">
        <v>113</v>
      </c>
      <c r="C17" s="79">
        <v>13</v>
      </c>
      <c r="D17" s="83">
        <v>15700</v>
      </c>
      <c r="E17" s="83">
        <v>54048</v>
      </c>
      <c r="F17" s="80"/>
      <c r="G17" s="81"/>
    </row>
    <row r="18" spans="1:7" s="82" customFormat="1" x14ac:dyDescent="0.35">
      <c r="A18" s="58"/>
      <c r="B18" s="90" t="s">
        <v>114</v>
      </c>
      <c r="C18" s="79">
        <v>13</v>
      </c>
      <c r="D18" s="83">
        <v>-3145</v>
      </c>
      <c r="E18" s="83">
        <v>-9156</v>
      </c>
      <c r="F18" s="80"/>
      <c r="G18" s="81"/>
    </row>
    <row r="19" spans="1:7" s="82" customFormat="1" ht="42" x14ac:dyDescent="0.35">
      <c r="A19" s="58"/>
      <c r="B19" s="91" t="s">
        <v>115</v>
      </c>
      <c r="C19" s="79"/>
      <c r="D19" s="83">
        <v>0</v>
      </c>
      <c r="E19" s="83">
        <v>-7650</v>
      </c>
      <c r="F19" s="80"/>
      <c r="G19" s="81"/>
    </row>
    <row r="20" spans="1:7" s="82" customFormat="1" x14ac:dyDescent="0.35">
      <c r="A20" s="58"/>
      <c r="B20" s="90" t="s">
        <v>116</v>
      </c>
      <c r="C20" s="79"/>
      <c r="D20" s="83"/>
      <c r="E20" s="83"/>
      <c r="F20" s="80"/>
      <c r="G20" s="81"/>
    </row>
    <row r="21" spans="1:7" s="82" customFormat="1" x14ac:dyDescent="0.35">
      <c r="A21" s="58"/>
      <c r="B21" s="92" t="s">
        <v>117</v>
      </c>
      <c r="C21" s="79"/>
      <c r="D21" s="83">
        <v>13584</v>
      </c>
      <c r="E21" s="83">
        <f>-47777</f>
        <v>-47777</v>
      </c>
      <c r="F21" s="80"/>
      <c r="G21" s="81"/>
    </row>
    <row r="22" spans="1:7" s="82" customFormat="1" x14ac:dyDescent="0.35">
      <c r="A22" s="58"/>
      <c r="B22" s="92" t="s">
        <v>118</v>
      </c>
      <c r="C22" s="79"/>
      <c r="D22" s="83">
        <v>809</v>
      </c>
      <c r="E22" s="83">
        <v>-486669</v>
      </c>
      <c r="F22" s="80"/>
      <c r="G22" s="81"/>
    </row>
    <row r="23" spans="1:7" s="82" customFormat="1" x14ac:dyDescent="0.35">
      <c r="A23" s="58"/>
      <c r="B23" s="92" t="s">
        <v>119</v>
      </c>
      <c r="C23" s="79"/>
      <c r="D23" s="83">
        <v>-462</v>
      </c>
      <c r="E23" s="83">
        <v>175164</v>
      </c>
      <c r="F23" s="80"/>
      <c r="G23" s="81"/>
    </row>
    <row r="24" spans="1:7" s="82" customFormat="1" x14ac:dyDescent="0.35">
      <c r="A24" s="58"/>
      <c r="B24" s="90" t="s">
        <v>120</v>
      </c>
      <c r="C24" s="85"/>
      <c r="D24" s="86">
        <v>1621</v>
      </c>
      <c r="E24" s="86">
        <v>1190</v>
      </c>
      <c r="F24" s="80"/>
      <c r="G24" s="81"/>
    </row>
    <row r="25" spans="1:7" s="87" customFormat="1" x14ac:dyDescent="0.35">
      <c r="A25" s="58"/>
      <c r="B25" s="93" t="s">
        <v>121</v>
      </c>
      <c r="C25" s="79"/>
      <c r="D25" s="94">
        <f>SUM(D15:D24)</f>
        <v>71655</v>
      </c>
      <c r="E25" s="94">
        <f>SUM(E15:E24)</f>
        <v>-219717</v>
      </c>
      <c r="F25" s="80"/>
      <c r="G25" s="81"/>
    </row>
    <row r="26" spans="1:7" x14ac:dyDescent="0.35">
      <c r="B26" s="95"/>
      <c r="C26" s="79"/>
      <c r="D26" s="83"/>
      <c r="E26" s="83"/>
      <c r="F26" s="80"/>
      <c r="G26" s="81"/>
    </row>
    <row r="27" spans="1:7" x14ac:dyDescent="0.35">
      <c r="B27" s="95" t="s">
        <v>122</v>
      </c>
      <c r="C27" s="79">
        <v>14</v>
      </c>
      <c r="D27" s="83">
        <v>-55958</v>
      </c>
      <c r="E27" s="83">
        <v>-58893</v>
      </c>
      <c r="F27" s="80"/>
      <c r="G27" s="81"/>
    </row>
    <row r="28" spans="1:7" ht="23.25" customHeight="1" x14ac:dyDescent="0.35">
      <c r="B28" s="95" t="s">
        <v>123</v>
      </c>
      <c r="C28" s="85"/>
      <c r="D28" s="86">
        <v>5053</v>
      </c>
      <c r="E28" s="86">
        <v>-3189</v>
      </c>
      <c r="F28" s="80"/>
      <c r="G28" s="81"/>
    </row>
    <row r="29" spans="1:7" s="87" customFormat="1" ht="42" x14ac:dyDescent="0.35">
      <c r="A29" s="58"/>
      <c r="B29" s="93" t="s">
        <v>124</v>
      </c>
      <c r="C29" s="79"/>
      <c r="D29" s="94">
        <f>SUM(D27:D28,D25)</f>
        <v>20750</v>
      </c>
      <c r="E29" s="94">
        <f>SUM(E27:E28,E25)</f>
        <v>-281799</v>
      </c>
      <c r="F29" s="80"/>
      <c r="G29" s="81"/>
    </row>
    <row r="30" spans="1:7" ht="10.5" customHeight="1" x14ac:dyDescent="0.35">
      <c r="B30" s="95"/>
      <c r="C30" s="96"/>
      <c r="D30" s="97"/>
      <c r="E30" s="97"/>
      <c r="F30" s="80"/>
      <c r="G30" s="81"/>
    </row>
    <row r="31" spans="1:7" ht="29.25" customHeight="1" x14ac:dyDescent="0.35">
      <c r="B31" s="95" t="s">
        <v>125</v>
      </c>
      <c r="C31" s="85"/>
      <c r="D31" s="86">
        <v>-2246</v>
      </c>
      <c r="E31" s="86">
        <v>-5519</v>
      </c>
      <c r="F31" s="80"/>
      <c r="G31" s="81"/>
    </row>
    <row r="32" spans="1:7" x14ac:dyDescent="0.35">
      <c r="B32" s="93" t="s">
        <v>126</v>
      </c>
      <c r="C32" s="89"/>
      <c r="D32" s="98">
        <f>D29+D31</f>
        <v>18504</v>
      </c>
      <c r="E32" s="98">
        <f>E29+E31</f>
        <v>-287318</v>
      </c>
      <c r="F32" s="80"/>
      <c r="G32" s="81"/>
    </row>
    <row r="33" spans="1:7" x14ac:dyDescent="0.35">
      <c r="B33" s="99"/>
      <c r="C33" s="100"/>
      <c r="D33" s="101">
        <v>0</v>
      </c>
      <c r="E33" s="101"/>
      <c r="F33" s="80"/>
      <c r="G33" s="81"/>
    </row>
    <row r="34" spans="1:7" x14ac:dyDescent="0.35">
      <c r="B34" s="235" t="s">
        <v>182</v>
      </c>
      <c r="C34" s="102"/>
      <c r="D34" s="103" t="e">
        <f>#REF!</f>
        <v>#REF!</v>
      </c>
      <c r="E34" s="103"/>
      <c r="F34" s="80"/>
      <c r="G34" s="81"/>
    </row>
    <row r="35" spans="1:7" ht="42" x14ac:dyDescent="0.35">
      <c r="B35" s="237" t="s">
        <v>183</v>
      </c>
      <c r="C35" s="102"/>
      <c r="D35" s="103"/>
      <c r="E35" s="103"/>
      <c r="F35" s="80"/>
      <c r="G35" s="81"/>
    </row>
    <row r="36" spans="1:7" ht="63" x14ac:dyDescent="0.35">
      <c r="B36" s="236" t="s">
        <v>184</v>
      </c>
      <c r="C36" s="102"/>
      <c r="D36" s="86">
        <v>-531</v>
      </c>
      <c r="E36" s="86">
        <v>-355</v>
      </c>
      <c r="F36" s="80"/>
      <c r="G36" s="81"/>
    </row>
    <row r="37" spans="1:7" ht="42" x14ac:dyDescent="0.35">
      <c r="B37" s="235" t="s">
        <v>185</v>
      </c>
      <c r="C37" s="102"/>
      <c r="D37" s="86">
        <v>-531</v>
      </c>
      <c r="E37" s="86">
        <v>-355</v>
      </c>
      <c r="F37" s="80"/>
      <c r="G37" s="81"/>
    </row>
    <row r="38" spans="1:7" x14ac:dyDescent="0.35">
      <c r="B38" s="235" t="s">
        <v>186</v>
      </c>
      <c r="C38" s="102"/>
      <c r="D38" s="98">
        <v>17793</v>
      </c>
      <c r="E38" s="98">
        <v>-287673</v>
      </c>
      <c r="F38" s="80"/>
      <c r="G38" s="81"/>
    </row>
    <row r="39" spans="1:7" s="110" customFormat="1" ht="13.5" customHeight="1" x14ac:dyDescent="0.35">
      <c r="A39" s="104"/>
      <c r="B39" s="105" t="s">
        <v>28</v>
      </c>
      <c r="C39" s="106"/>
      <c r="D39" s="107">
        <v>0.12345002591609955</v>
      </c>
      <c r="E39" s="108"/>
      <c r="F39" s="109"/>
    </row>
    <row r="40" spans="1:7" x14ac:dyDescent="0.35">
      <c r="B40" s="114"/>
      <c r="C40" s="111"/>
      <c r="D40" s="115"/>
      <c r="E40" s="113"/>
      <c r="F40" s="112"/>
    </row>
    <row r="41" spans="1:7" ht="27.75" customHeight="1" x14ac:dyDescent="0.35">
      <c r="B41" s="116" t="s">
        <v>29</v>
      </c>
      <c r="D41" s="117" t="s">
        <v>30</v>
      </c>
      <c r="E41" s="118"/>
    </row>
    <row r="42" spans="1:7" ht="16.5" customHeight="1" x14ac:dyDescent="0.35">
      <c r="B42" s="116"/>
      <c r="D42" s="119"/>
      <c r="E42" s="120"/>
    </row>
    <row r="43" spans="1:7" x14ac:dyDescent="0.35">
      <c r="D43" s="121"/>
      <c r="E43" s="120"/>
    </row>
    <row r="44" spans="1:7" ht="18.75" customHeight="1" x14ac:dyDescent="0.35">
      <c r="B44" s="116" t="s">
        <v>127</v>
      </c>
      <c r="C44" s="43"/>
      <c r="D44" s="117" t="s">
        <v>32</v>
      </c>
      <c r="E44" s="118"/>
    </row>
    <row r="45" spans="1:7" ht="13.5" customHeight="1" x14ac:dyDescent="0.35"/>
    <row r="46" spans="1:7" x14ac:dyDescent="0.35">
      <c r="D46" s="123"/>
    </row>
    <row r="47" spans="1:7" x14ac:dyDescent="0.35">
      <c r="B47" s="95"/>
      <c r="C47" s="124"/>
      <c r="D47" s="125"/>
      <c r="E47" s="125"/>
    </row>
    <row r="48" spans="1:7" x14ac:dyDescent="0.35">
      <c r="B48" s="126"/>
      <c r="C48" s="127"/>
      <c r="D48" s="128"/>
      <c r="E48" s="128"/>
    </row>
    <row r="49" spans="2:5" x14ac:dyDescent="0.35">
      <c r="B49" s="126"/>
      <c r="C49" s="127"/>
      <c r="D49" s="128"/>
      <c r="E49" s="128"/>
    </row>
    <row r="50" spans="2:5" x14ac:dyDescent="0.35">
      <c r="B50" s="126"/>
      <c r="C50" s="122"/>
      <c r="D50" s="129"/>
      <c r="E50" s="129"/>
    </row>
    <row r="51" spans="2:5" x14ac:dyDescent="0.35"/>
    <row r="52" spans="2:5" x14ac:dyDescent="0.35"/>
    <row r="53" spans="2:5" x14ac:dyDescent="0.35"/>
    <row r="54" spans="2:5" x14ac:dyDescent="0.35"/>
    <row r="55" spans="2:5" x14ac:dyDescent="0.35"/>
    <row r="56" spans="2:5" x14ac:dyDescent="0.35"/>
    <row r="57" spans="2:5" x14ac:dyDescent="0.35"/>
    <row r="58" spans="2:5" x14ac:dyDescent="0.35"/>
    <row r="59" spans="2:5" x14ac:dyDescent="0.35"/>
    <row r="60" spans="2:5" x14ac:dyDescent="0.35"/>
    <row r="61" spans="2:5" x14ac:dyDescent="0.35"/>
    <row r="62" spans="2:5" x14ac:dyDescent="0.35"/>
    <row r="63" spans="2:5" x14ac:dyDescent="0.35"/>
    <row r="64" spans="2:5"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row r="178" x14ac:dyDescent="0.35"/>
    <row r="179" x14ac:dyDescent="0.35"/>
    <row r="180" x14ac:dyDescent="0.35"/>
    <row r="181" x14ac:dyDescent="0.35"/>
    <row r="182" x14ac:dyDescent="0.35"/>
    <row r="183" x14ac:dyDescent="0.35"/>
    <row r="184" x14ac:dyDescent="0.35"/>
    <row r="185" x14ac:dyDescent="0.35"/>
    <row r="186" x14ac:dyDescent="0.35"/>
    <row r="187" x14ac:dyDescent="0.35"/>
    <row r="188" x14ac:dyDescent="0.35"/>
    <row r="189" x14ac:dyDescent="0.35"/>
    <row r="190" x14ac:dyDescent="0.35"/>
    <row r="191" x14ac:dyDescent="0.35"/>
    <row r="192"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row r="445" x14ac:dyDescent="0.35"/>
    <row r="446" x14ac:dyDescent="0.35"/>
    <row r="447" x14ac:dyDescent="0.35"/>
    <row r="448" x14ac:dyDescent="0.35"/>
    <row r="449" x14ac:dyDescent="0.35"/>
    <row r="450" x14ac:dyDescent="0.35"/>
    <row r="451" x14ac:dyDescent="0.35"/>
    <row r="452" x14ac:dyDescent="0.35"/>
    <row r="453" x14ac:dyDescent="0.35"/>
    <row r="454" x14ac:dyDescent="0.35"/>
    <row r="455" x14ac:dyDescent="0.35"/>
    <row r="456" x14ac:dyDescent="0.35"/>
    <row r="457" x14ac:dyDescent="0.35"/>
    <row r="458" x14ac:dyDescent="0.35"/>
    <row r="459" x14ac:dyDescent="0.35"/>
    <row r="460" x14ac:dyDescent="0.35"/>
    <row r="461" x14ac:dyDescent="0.35"/>
    <row r="462" x14ac:dyDescent="0.35"/>
    <row r="463" x14ac:dyDescent="0.35"/>
    <row r="464" x14ac:dyDescent="0.35"/>
    <row r="465" x14ac:dyDescent="0.35"/>
    <row r="466" x14ac:dyDescent="0.35"/>
    <row r="467" x14ac:dyDescent="0.35"/>
    <row r="468" x14ac:dyDescent="0.35"/>
    <row r="469" x14ac:dyDescent="0.35"/>
    <row r="470" x14ac:dyDescent="0.35"/>
    <row r="471" x14ac:dyDescent="0.35"/>
    <row r="472" x14ac:dyDescent="0.35"/>
    <row r="473" x14ac:dyDescent="0.35"/>
    <row r="474" x14ac:dyDescent="0.35"/>
    <row r="475" x14ac:dyDescent="0.35"/>
    <row r="476" x14ac:dyDescent="0.35"/>
    <row r="477" x14ac:dyDescent="0.35"/>
    <row r="478" x14ac:dyDescent="0.35"/>
    <row r="479" x14ac:dyDescent="0.35"/>
    <row r="480" x14ac:dyDescent="0.35"/>
    <row r="481" x14ac:dyDescent="0.35"/>
    <row r="482" x14ac:dyDescent="0.35"/>
    <row r="483" x14ac:dyDescent="0.35"/>
    <row r="484" x14ac:dyDescent="0.35"/>
    <row r="485" x14ac:dyDescent="0.35"/>
    <row r="486" x14ac:dyDescent="0.35"/>
    <row r="487" x14ac:dyDescent="0.35"/>
    <row r="488" x14ac:dyDescent="0.35"/>
    <row r="489" x14ac:dyDescent="0.35"/>
    <row r="490" x14ac:dyDescent="0.35"/>
    <row r="491" x14ac:dyDescent="0.35"/>
    <row r="492" x14ac:dyDescent="0.35"/>
    <row r="493" x14ac:dyDescent="0.35"/>
    <row r="494" x14ac:dyDescent="0.35"/>
    <row r="495" x14ac:dyDescent="0.35"/>
    <row r="496" x14ac:dyDescent="0.35"/>
    <row r="497" x14ac:dyDescent="0.35"/>
    <row r="498" x14ac:dyDescent="0.35"/>
    <row r="499" x14ac:dyDescent="0.35"/>
    <row r="500" x14ac:dyDescent="0.35"/>
    <row r="501" x14ac:dyDescent="0.35"/>
    <row r="502" x14ac:dyDescent="0.35"/>
  </sheetData>
  <mergeCells count="3">
    <mergeCell ref="D8:E8"/>
    <mergeCell ref="D41:E41"/>
    <mergeCell ref="D44:E44"/>
  </mergeCells>
  <dataValidations count="1">
    <dataValidation type="list" allowBlank="1" showInputMessage="1" showErrorMessage="1" sqref="E1">
      <formula1>#REF!</formula1>
    </dataValidation>
  </dataValidations>
  <pageMargins left="0.59055118110236227" right="0.39370078740157483" top="0.74803149606299213" bottom="0.74803149606299213" header="0.31496062992125984" footer="0.31496062992125984"/>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V69"/>
  <sheetViews>
    <sheetView showGridLines="0" topLeftCell="A19" zoomScale="85" zoomScaleNormal="85" zoomScaleSheetLayoutView="80" workbookViewId="0">
      <pane xSplit="3" topLeftCell="D1" activePane="topRight" state="frozen"/>
      <selection activeCell="E40" sqref="E40"/>
      <selection pane="topRight" activeCell="C54" sqref="C54"/>
    </sheetView>
  </sheetViews>
  <sheetFormatPr defaultRowHeight="12.75" outlineLevelCol="1" x14ac:dyDescent="0.2"/>
  <cols>
    <col min="1" max="1" width="2.85546875" style="130" customWidth="1"/>
    <col min="2" max="2" width="60.42578125" style="131" customWidth="1"/>
    <col min="3" max="3" width="10.7109375" style="131" customWidth="1" outlineLevel="1"/>
    <col min="4" max="4" width="18.42578125" style="131" customWidth="1"/>
    <col min="5" max="5" width="18.42578125" style="134" customWidth="1"/>
    <col min="6" max="6" width="16.28515625" style="131" customWidth="1"/>
    <col min="7" max="16384" width="9.140625" style="131"/>
  </cols>
  <sheetData>
    <row r="1" spans="1:6" x14ac:dyDescent="0.2">
      <c r="E1" s="132"/>
    </row>
    <row r="4" spans="1:6" x14ac:dyDescent="0.2">
      <c r="B4" s="135" t="s">
        <v>0</v>
      </c>
    </row>
    <row r="5" spans="1:6" x14ac:dyDescent="0.2">
      <c r="B5" s="135" t="s">
        <v>128</v>
      </c>
    </row>
    <row r="6" spans="1:6" ht="14.25" x14ac:dyDescent="0.2">
      <c r="B6" s="136" t="s">
        <v>181</v>
      </c>
      <c r="C6" s="138"/>
    </row>
    <row r="7" spans="1:6" ht="38.25" customHeight="1" x14ac:dyDescent="0.2">
      <c r="D7" s="139" t="s">
        <v>179</v>
      </c>
      <c r="E7" s="139"/>
    </row>
    <row r="8" spans="1:6" x14ac:dyDescent="0.2">
      <c r="D8" s="140" t="s">
        <v>129</v>
      </c>
      <c r="E8" s="140" t="s">
        <v>130</v>
      </c>
    </row>
    <row r="9" spans="1:6" s="147" customFormat="1" ht="23.25" customHeight="1" x14ac:dyDescent="0.2">
      <c r="A9" s="141"/>
      <c r="B9" s="142"/>
      <c r="C9" s="143"/>
      <c r="D9" s="144" t="s">
        <v>131</v>
      </c>
      <c r="E9" s="145" t="s">
        <v>132</v>
      </c>
      <c r="F9" s="146"/>
    </row>
    <row r="10" spans="1:6" s="147" customFormat="1" ht="14.25" customHeight="1" x14ac:dyDescent="0.2">
      <c r="A10" s="141"/>
      <c r="B10" s="142"/>
      <c r="C10" s="148"/>
      <c r="F10" s="146"/>
    </row>
    <row r="11" spans="1:6" s="201" customFormat="1" x14ac:dyDescent="0.2">
      <c r="A11" s="238"/>
      <c r="B11" s="239" t="s">
        <v>133</v>
      </c>
      <c r="C11" s="240"/>
      <c r="D11" s="241">
        <f>ROUND(SUM(C11:C11),0)</f>
        <v>0</v>
      </c>
      <c r="E11" s="242"/>
    </row>
    <row r="12" spans="1:6" s="201" customFormat="1" x14ac:dyDescent="0.2">
      <c r="A12" s="238"/>
      <c r="B12" s="243" t="s">
        <v>134</v>
      </c>
      <c r="C12" s="240"/>
      <c r="D12" s="242">
        <v>162349</v>
      </c>
      <c r="E12" s="242">
        <v>175495</v>
      </c>
    </row>
    <row r="13" spans="1:6" s="201" customFormat="1" x14ac:dyDescent="0.2">
      <c r="A13" s="238"/>
      <c r="B13" s="243" t="s">
        <v>135</v>
      </c>
      <c r="C13" s="240"/>
      <c r="D13" s="242">
        <v>-101200</v>
      </c>
      <c r="E13" s="242">
        <v>-63382</v>
      </c>
    </row>
    <row r="14" spans="1:6" s="201" customFormat="1" x14ac:dyDescent="0.2">
      <c r="A14" s="238"/>
      <c r="B14" s="243" t="s">
        <v>136</v>
      </c>
      <c r="C14" s="240"/>
      <c r="D14" s="242">
        <v>15740</v>
      </c>
      <c r="E14" s="242">
        <v>54048</v>
      </c>
    </row>
    <row r="15" spans="1:6" s="201" customFormat="1" x14ac:dyDescent="0.2">
      <c r="A15" s="238"/>
      <c r="B15" s="243" t="s">
        <v>137</v>
      </c>
      <c r="C15" s="240"/>
      <c r="D15" s="242">
        <v>-3145</v>
      </c>
      <c r="E15" s="242">
        <v>-7566</v>
      </c>
    </row>
    <row r="16" spans="1:6" s="130" customFormat="1" ht="25.5" x14ac:dyDescent="0.2">
      <c r="A16" s="153"/>
      <c r="B16" s="154" t="s">
        <v>138</v>
      </c>
      <c r="C16" s="155"/>
      <c r="D16" s="152">
        <v>13584</v>
      </c>
      <c r="E16" s="152">
        <v>-47805</v>
      </c>
      <c r="F16" s="131"/>
    </row>
    <row r="17" spans="1:6" s="130" customFormat="1" ht="25.5" x14ac:dyDescent="0.2">
      <c r="A17" s="153"/>
      <c r="B17" s="154" t="s">
        <v>139</v>
      </c>
      <c r="C17" s="155"/>
      <c r="D17" s="152">
        <v>-462</v>
      </c>
      <c r="E17" s="152">
        <v>175164</v>
      </c>
      <c r="F17" s="131"/>
    </row>
    <row r="18" spans="1:6" s="130" customFormat="1" x14ac:dyDescent="0.2">
      <c r="A18" s="153"/>
      <c r="B18" s="150" t="s">
        <v>140</v>
      </c>
      <c r="C18" s="151"/>
      <c r="D18" s="152">
        <v>1621</v>
      </c>
      <c r="E18" s="152">
        <v>-6260</v>
      </c>
      <c r="F18" s="131"/>
    </row>
    <row r="19" spans="1:6" s="130" customFormat="1" x14ac:dyDescent="0.2">
      <c r="A19" s="153"/>
      <c r="B19" s="150" t="s">
        <v>141</v>
      </c>
      <c r="C19" s="151"/>
      <c r="D19" s="152">
        <v>-48658</v>
      </c>
      <c r="E19" s="152">
        <v>-74607</v>
      </c>
      <c r="F19" s="131"/>
    </row>
    <row r="20" spans="1:6" s="130" customFormat="1" ht="25.5" x14ac:dyDescent="0.2">
      <c r="A20" s="153"/>
      <c r="B20" s="157" t="s">
        <v>142</v>
      </c>
      <c r="C20" s="158"/>
      <c r="D20" s="159">
        <f>SUM(D11:D19)</f>
        <v>39829</v>
      </c>
      <c r="E20" s="159">
        <f>SUM(E11:E19)</f>
        <v>205087</v>
      </c>
      <c r="F20" s="131"/>
    </row>
    <row r="21" spans="1:6" x14ac:dyDescent="0.2">
      <c r="A21" s="153"/>
      <c r="B21" s="160"/>
      <c r="C21" s="155"/>
      <c r="D21" s="161"/>
      <c r="E21" s="161"/>
    </row>
    <row r="22" spans="1:6" x14ac:dyDescent="0.2">
      <c r="A22" s="153"/>
      <c r="B22" s="162" t="s">
        <v>143</v>
      </c>
      <c r="C22" s="155"/>
      <c r="D22" s="163"/>
      <c r="E22" s="163"/>
    </row>
    <row r="23" spans="1:6" x14ac:dyDescent="0.2">
      <c r="A23" s="153"/>
      <c r="B23" s="164" t="s">
        <v>144</v>
      </c>
      <c r="C23" s="155"/>
      <c r="D23" s="152">
        <v>486</v>
      </c>
      <c r="E23" s="152">
        <v>589221</v>
      </c>
    </row>
    <row r="24" spans="1:6" x14ac:dyDescent="0.2">
      <c r="A24" s="153"/>
      <c r="B24" s="164" t="s">
        <v>5</v>
      </c>
      <c r="C24" s="155"/>
      <c r="D24" s="152">
        <v>-37323</v>
      </c>
      <c r="E24" s="152">
        <v>1101070</v>
      </c>
    </row>
    <row r="25" spans="1:6" ht="12.75" customHeight="1" x14ac:dyDescent="0.2">
      <c r="A25" s="153"/>
      <c r="B25" s="164" t="s">
        <v>10</v>
      </c>
      <c r="C25" s="155"/>
      <c r="D25" s="152">
        <v>1456</v>
      </c>
      <c r="E25" s="152">
        <v>44940</v>
      </c>
    </row>
    <row r="26" spans="1:6" ht="12.75" customHeight="1" x14ac:dyDescent="0.2">
      <c r="A26" s="153"/>
      <c r="B26" s="164" t="s">
        <v>145</v>
      </c>
      <c r="C26" s="155"/>
      <c r="D26" s="152">
        <f>ROUND(SUM(C26:C26),0)</f>
        <v>0</v>
      </c>
      <c r="E26" s="152">
        <v>150444</v>
      </c>
    </row>
    <row r="27" spans="1:6" ht="12.75" customHeight="1" x14ac:dyDescent="0.2">
      <c r="A27" s="153"/>
      <c r="B27" s="164" t="s">
        <v>187</v>
      </c>
      <c r="C27" s="155"/>
      <c r="D27" s="152">
        <v>0</v>
      </c>
      <c r="E27" s="152">
        <v>48729</v>
      </c>
    </row>
    <row r="28" spans="1:6" x14ac:dyDescent="0.2">
      <c r="A28" s="153"/>
      <c r="B28" s="162" t="s">
        <v>146</v>
      </c>
      <c r="C28" s="151"/>
      <c r="D28" s="151"/>
      <c r="E28" s="151"/>
    </row>
    <row r="29" spans="1:6" s="130" customFormat="1" x14ac:dyDescent="0.2">
      <c r="A29" s="165"/>
      <c r="B29" s="164" t="s">
        <v>13</v>
      </c>
      <c r="C29" s="155"/>
      <c r="D29" s="152">
        <v>-171</v>
      </c>
      <c r="E29" s="152">
        <v>-295317</v>
      </c>
      <c r="F29" s="131"/>
    </row>
    <row r="30" spans="1:6" s="130" customFormat="1" x14ac:dyDescent="0.2">
      <c r="A30" s="165"/>
      <c r="B30" s="166" t="s">
        <v>14</v>
      </c>
      <c r="C30" s="151"/>
      <c r="D30" s="152">
        <v>-377155</v>
      </c>
      <c r="E30" s="152">
        <v>-1241607</v>
      </c>
      <c r="F30" s="131"/>
    </row>
    <row r="31" spans="1:6" s="130" customFormat="1" x14ac:dyDescent="0.2">
      <c r="A31" s="165"/>
      <c r="B31" s="166" t="s">
        <v>15</v>
      </c>
      <c r="C31" s="151"/>
      <c r="D31" s="152">
        <v>130250</v>
      </c>
      <c r="E31" s="152">
        <v>-976836</v>
      </c>
      <c r="F31" s="131"/>
    </row>
    <row r="32" spans="1:6" s="130" customFormat="1" x14ac:dyDescent="0.2">
      <c r="A32" s="165"/>
      <c r="B32" s="166" t="s">
        <v>17</v>
      </c>
      <c r="C32" s="151"/>
      <c r="D32" s="152">
        <v>-29838</v>
      </c>
      <c r="E32" s="152">
        <v>-13090</v>
      </c>
      <c r="F32" s="131"/>
    </row>
    <row r="33" spans="1:6" s="130" customFormat="1" x14ac:dyDescent="0.2">
      <c r="A33" s="165"/>
      <c r="B33" s="166" t="s">
        <v>147</v>
      </c>
      <c r="C33" s="151"/>
      <c r="D33" s="152">
        <v>0</v>
      </c>
      <c r="E33" s="152">
        <v>-510169</v>
      </c>
      <c r="F33" s="131"/>
    </row>
    <row r="34" spans="1:6" s="130" customFormat="1" x14ac:dyDescent="0.2">
      <c r="A34" s="165"/>
      <c r="B34" s="164" t="s">
        <v>19</v>
      </c>
      <c r="C34" s="167"/>
      <c r="D34" s="163">
        <v>12511</v>
      </c>
      <c r="E34" s="152">
        <v>-3210</v>
      </c>
      <c r="F34" s="131"/>
    </row>
    <row r="35" spans="1:6" s="130" customFormat="1" ht="25.5" x14ac:dyDescent="0.2">
      <c r="A35" s="165"/>
      <c r="B35" s="170" t="s">
        <v>148</v>
      </c>
      <c r="D35" s="171">
        <f>SUM(D29:D34)+SUM(D20:D25)</f>
        <v>-259955</v>
      </c>
      <c r="E35" s="171">
        <f>SUM(E20:E34)</f>
        <v>-900738</v>
      </c>
      <c r="F35" s="131"/>
    </row>
    <row r="36" spans="1:6" s="130" customFormat="1" x14ac:dyDescent="0.2">
      <c r="A36" s="165"/>
      <c r="B36" s="164" t="s">
        <v>149</v>
      </c>
      <c r="C36" s="151"/>
      <c r="D36" s="152">
        <v>-1656</v>
      </c>
      <c r="E36" s="152">
        <v>-2239</v>
      </c>
      <c r="F36" s="137"/>
    </row>
    <row r="37" spans="1:6" s="130" customFormat="1" x14ac:dyDescent="0.2">
      <c r="A37" s="149"/>
      <c r="B37" s="172" t="s">
        <v>150</v>
      </c>
      <c r="C37" s="173">
        <f>SUM(C20:C26)+SUM(C29:C34)+SUM(C36:C36)</f>
        <v>0</v>
      </c>
      <c r="D37" s="159">
        <f>SUM(D20:D26)+SUM(D29:D34)+SUM(D36:D36)</f>
        <v>-261611</v>
      </c>
      <c r="E37" s="159">
        <f>SUM(E20:E27)+SUM(E29:E34)+SUM(E36:E36)</f>
        <v>-902977</v>
      </c>
      <c r="F37" s="131"/>
    </row>
    <row r="38" spans="1:6" s="130" customFormat="1" x14ac:dyDescent="0.2">
      <c r="A38" s="149"/>
      <c r="D38" s="174"/>
      <c r="E38" s="175"/>
      <c r="F38" s="131"/>
    </row>
    <row r="39" spans="1:6" s="130" customFormat="1" x14ac:dyDescent="0.2">
      <c r="A39" s="149"/>
      <c r="B39" s="172" t="s">
        <v>151</v>
      </c>
      <c r="C39" s="155"/>
      <c r="D39" s="152"/>
      <c r="E39" s="152"/>
      <c r="F39" s="131"/>
    </row>
    <row r="40" spans="1:6" s="130" customFormat="1" x14ac:dyDescent="0.2">
      <c r="A40" s="176"/>
      <c r="B40" s="166" t="s">
        <v>152</v>
      </c>
      <c r="C40" s="151"/>
      <c r="D40" s="152">
        <v>-1955</v>
      </c>
      <c r="E40" s="152">
        <v>-10437</v>
      </c>
      <c r="F40" s="131"/>
    </row>
    <row r="41" spans="1:6" s="130" customFormat="1" x14ac:dyDescent="0.2">
      <c r="A41" s="177"/>
      <c r="B41" s="166" t="s">
        <v>153</v>
      </c>
      <c r="C41" s="151">
        <v>0</v>
      </c>
      <c r="D41" s="152">
        <v>-4680</v>
      </c>
      <c r="E41" s="152">
        <v>-1903</v>
      </c>
      <c r="F41" s="131"/>
    </row>
    <row r="42" spans="1:6" ht="38.25" x14ac:dyDescent="0.2">
      <c r="A42" s="177"/>
      <c r="B42" s="178" t="s">
        <v>154</v>
      </c>
      <c r="C42" s="151"/>
      <c r="D42" s="152">
        <v>-1656426</v>
      </c>
      <c r="E42" s="152">
        <v>-129992</v>
      </c>
    </row>
    <row r="43" spans="1:6" s="130" customFormat="1" ht="38.25" x14ac:dyDescent="0.2">
      <c r="A43" s="177"/>
      <c r="B43" s="178" t="s">
        <v>155</v>
      </c>
      <c r="C43" s="151"/>
      <c r="D43" s="152">
        <v>1475804</v>
      </c>
      <c r="E43" s="152">
        <v>477273</v>
      </c>
      <c r="F43" s="156"/>
    </row>
    <row r="44" spans="1:6" s="130" customFormat="1" collapsed="1" x14ac:dyDescent="0.2">
      <c r="A44" s="177"/>
      <c r="B44" s="160" t="s">
        <v>156</v>
      </c>
      <c r="C44" s="158">
        <f>SUM(C40:C43)</f>
        <v>0</v>
      </c>
      <c r="D44" s="159">
        <f>SUM(D40:D43)</f>
        <v>-187257</v>
      </c>
      <c r="E44" s="159">
        <f>SUM(E40:E43)</f>
        <v>334941</v>
      </c>
      <c r="F44" s="156"/>
    </row>
    <row r="45" spans="1:6" s="130" customFormat="1" ht="27" customHeight="1" x14ac:dyDescent="0.2">
      <c r="A45" s="177"/>
      <c r="B45" s="179"/>
      <c r="C45" s="179"/>
      <c r="D45" s="180"/>
      <c r="E45" s="180"/>
      <c r="F45" s="156"/>
    </row>
    <row r="46" spans="1:6" s="130" customFormat="1" ht="13.5" customHeight="1" x14ac:dyDescent="0.2">
      <c r="A46" s="177"/>
      <c r="B46" s="172" t="s">
        <v>157</v>
      </c>
      <c r="C46" s="151"/>
      <c r="D46" s="163"/>
      <c r="E46" s="163"/>
      <c r="F46" s="156"/>
    </row>
    <row r="47" spans="1:6" x14ac:dyDescent="0.2">
      <c r="A47" s="177"/>
      <c r="B47" s="166" t="s">
        <v>158</v>
      </c>
      <c r="C47" s="151"/>
      <c r="D47" s="163">
        <v>400895</v>
      </c>
      <c r="E47" s="163">
        <v>0</v>
      </c>
      <c r="F47" s="181"/>
    </row>
    <row r="48" spans="1:6" x14ac:dyDescent="0.2">
      <c r="A48" s="165"/>
      <c r="B48" s="166" t="s">
        <v>159</v>
      </c>
      <c r="C48" s="151"/>
      <c r="D48" s="152">
        <v>-1751</v>
      </c>
      <c r="E48" s="163">
        <v>-1717</v>
      </c>
      <c r="F48" s="156"/>
    </row>
    <row r="49" spans="1:6" x14ac:dyDescent="0.2">
      <c r="A49" s="165"/>
      <c r="B49" s="160" t="s">
        <v>160</v>
      </c>
      <c r="C49" s="158">
        <f>SUM(C47:C48)</f>
        <v>0</v>
      </c>
      <c r="D49" s="159">
        <f>SUM(D47:D48)</f>
        <v>399144</v>
      </c>
      <c r="E49" s="159">
        <f>SUM(E47:E48)</f>
        <v>-1717</v>
      </c>
      <c r="F49" s="156"/>
    </row>
    <row r="50" spans="1:6" ht="25.5" collapsed="1" x14ac:dyDescent="0.2">
      <c r="A50" s="182"/>
      <c r="B50" s="178" t="s">
        <v>161</v>
      </c>
      <c r="C50" s="151"/>
      <c r="D50" s="163">
        <v>660</v>
      </c>
      <c r="E50" s="163">
        <v>116363</v>
      </c>
      <c r="F50" s="156"/>
    </row>
    <row r="51" spans="1:6" x14ac:dyDescent="0.2">
      <c r="A51" s="182"/>
      <c r="B51" s="175" t="s">
        <v>162</v>
      </c>
      <c r="C51" s="158">
        <f>C50+C49+C44+C37</f>
        <v>0</v>
      </c>
      <c r="D51" s="159">
        <f>D50+D49+D44+D37</f>
        <v>-49064</v>
      </c>
      <c r="E51" s="159">
        <f>E50+E49+E44+E37</f>
        <v>-453390</v>
      </c>
      <c r="F51" s="156"/>
    </row>
    <row r="52" spans="1:6" x14ac:dyDescent="0.2">
      <c r="A52" s="182"/>
      <c r="B52" s="175" t="s">
        <v>163</v>
      </c>
      <c r="C52" s="158">
        <v>4</v>
      </c>
      <c r="D52" s="169">
        <v>421819</v>
      </c>
      <c r="E52" s="169">
        <v>764841</v>
      </c>
      <c r="F52" s="156"/>
    </row>
    <row r="53" spans="1:6" x14ac:dyDescent="0.2">
      <c r="A53" s="177"/>
      <c r="B53" s="175" t="s">
        <v>164</v>
      </c>
      <c r="C53" s="168">
        <v>4</v>
      </c>
      <c r="D53" s="159">
        <f>D51+D52</f>
        <v>372755</v>
      </c>
      <c r="E53" s="159">
        <f>E51+E52</f>
        <v>311451</v>
      </c>
      <c r="F53" s="133"/>
    </row>
    <row r="54" spans="1:6" ht="25.5" customHeight="1" x14ac:dyDescent="0.2">
      <c r="A54" s="177"/>
      <c r="B54" s="183" t="s">
        <v>28</v>
      </c>
      <c r="C54" s="184"/>
      <c r="D54" s="185"/>
      <c r="E54" s="186">
        <v>0</v>
      </c>
      <c r="F54" s="181"/>
    </row>
    <row r="55" spans="1:6" hidden="1" x14ac:dyDescent="0.2">
      <c r="A55" s="177"/>
      <c r="E55" s="131"/>
      <c r="F55" s="181" t="e">
        <f>D51-#REF!</f>
        <v>#REF!</v>
      </c>
    </row>
    <row r="56" spans="1:6" ht="12.75" hidden="1" customHeight="1" x14ac:dyDescent="0.2">
      <c r="A56" s="177"/>
      <c r="E56" s="131"/>
      <c r="F56" s="181" t="e">
        <f>D52-#REF!</f>
        <v>#REF!</v>
      </c>
    </row>
    <row r="57" spans="1:6" ht="14.25" hidden="1" customHeight="1" thickBot="1" x14ac:dyDescent="0.2">
      <c r="A57" s="187"/>
      <c r="E57" s="131"/>
      <c r="F57" s="181" t="e">
        <f>D53-#REF!</f>
        <v>#REF!</v>
      </c>
    </row>
    <row r="58" spans="1:6" s="189" customFormat="1" hidden="1" x14ac:dyDescent="0.2">
      <c r="A58" s="188"/>
      <c r="F58" s="181" t="e">
        <f>D54-#REF!</f>
        <v>#REF!</v>
      </c>
    </row>
    <row r="59" spans="1:6" s="179" customFormat="1" ht="13.5" hidden="1" customHeight="1" x14ac:dyDescent="0.2">
      <c r="A59" s="190"/>
      <c r="B59" s="191"/>
      <c r="C59" s="192"/>
      <c r="D59" s="192"/>
      <c r="E59" s="193"/>
    </row>
    <row r="60" spans="1:6" s="179" customFormat="1" ht="13.5" hidden="1" customHeight="1" x14ac:dyDescent="0.2">
      <c r="A60" s="190"/>
      <c r="B60" s="191"/>
      <c r="C60" s="192"/>
      <c r="D60" s="192"/>
      <c r="E60" s="194"/>
    </row>
    <row r="61" spans="1:6" s="179" customFormat="1" ht="13.5" hidden="1" customHeight="1" x14ac:dyDescent="0.2">
      <c r="A61" s="190"/>
      <c r="B61" s="191"/>
      <c r="C61" s="192"/>
      <c r="D61" s="192"/>
      <c r="E61" s="194"/>
    </row>
    <row r="62" spans="1:6" s="179" customFormat="1" ht="13.5" hidden="1" customHeight="1" x14ac:dyDescent="0.2">
      <c r="A62" s="190"/>
      <c r="B62" s="191"/>
      <c r="C62" s="192"/>
      <c r="D62" s="192"/>
      <c r="E62" s="194"/>
    </row>
    <row r="63" spans="1:6" s="179" customFormat="1" ht="13.5" customHeight="1" x14ac:dyDescent="0.2">
      <c r="A63" s="190"/>
      <c r="B63" s="191"/>
      <c r="C63" s="192"/>
      <c r="D63" s="192"/>
      <c r="E63" s="195"/>
    </row>
    <row r="64" spans="1:6" s="179" customFormat="1" ht="13.5" customHeight="1" x14ac:dyDescent="0.2">
      <c r="A64" s="190"/>
      <c r="B64" s="191"/>
      <c r="C64" s="192"/>
      <c r="D64" s="192"/>
      <c r="E64" s="195"/>
    </row>
    <row r="65" spans="1:5" x14ac:dyDescent="0.2">
      <c r="A65" s="187"/>
      <c r="B65" s="196" t="str">
        <f>Ф1!B44</f>
        <v xml:space="preserve">              Управляющий директор – Сhief Financial Officer</v>
      </c>
      <c r="D65" s="197" t="str">
        <f>Ф1!E44</f>
        <v>Патахова Р.Е.</v>
      </c>
      <c r="E65" s="198"/>
    </row>
    <row r="66" spans="1:5" ht="15" customHeight="1" x14ac:dyDescent="0.2">
      <c r="A66" s="182"/>
      <c r="D66" s="199"/>
      <c r="E66" s="198"/>
    </row>
    <row r="67" spans="1:5" ht="33.75" customHeight="1" x14ac:dyDescent="0.2">
      <c r="A67" s="182"/>
      <c r="B67" s="196" t="str">
        <f>Ф1!B47</f>
        <v xml:space="preserve">              Главный бухгалтер</v>
      </c>
      <c r="D67" s="200" t="s">
        <v>32</v>
      </c>
    </row>
    <row r="68" spans="1:5" ht="12.75" customHeight="1" x14ac:dyDescent="0.2">
      <c r="A68" s="182"/>
      <c r="E68" s="201"/>
    </row>
    <row r="69" spans="1:5" x14ac:dyDescent="0.2">
      <c r="A69" s="182"/>
    </row>
  </sheetData>
  <mergeCells count="1">
    <mergeCell ref="D7:E7"/>
  </mergeCells>
  <dataValidations count="1">
    <dataValidation type="list" allowBlank="1" showInputMessage="1" showErrorMessage="1" sqref="E1">
      <formula1>#REF!</formula1>
    </dataValidation>
  </dataValidations>
  <pageMargins left="1" right="1" top="1" bottom="1" header="0.5" footer="0.5"/>
  <pageSetup paperSize="9" scale="50" fitToHeight="0"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D2:M35"/>
  <sheetViews>
    <sheetView showGridLines="0" view="pageBreakPreview" topLeftCell="A10" zoomScaleSheetLayoutView="100" workbookViewId="0">
      <selection activeCell="E10" sqref="E10"/>
    </sheetView>
  </sheetViews>
  <sheetFormatPr defaultRowHeight="12.75" outlineLevelRow="1" x14ac:dyDescent="0.2"/>
  <cols>
    <col min="1" max="3" width="9.140625" style="2"/>
    <col min="4" max="4" width="2.85546875" style="2" customWidth="1"/>
    <col min="5" max="5" width="37.140625" style="2" customWidth="1"/>
    <col min="6" max="9" width="19.85546875" style="202" customWidth="1"/>
    <col min="10" max="10" width="20.140625" style="202" customWidth="1"/>
    <col min="11" max="11" width="13.42578125" style="2" customWidth="1"/>
    <col min="12" max="12" width="9.85546875" style="2" bestFit="1" customWidth="1"/>
    <col min="13" max="13" width="10.7109375" style="2" bestFit="1" customWidth="1"/>
    <col min="14" max="18" width="9.140625" style="2"/>
    <col min="19" max="19" width="20.42578125" style="2" customWidth="1"/>
    <col min="20" max="16384" width="9.140625" style="2"/>
  </cols>
  <sheetData>
    <row r="2" spans="5:13" x14ac:dyDescent="0.2">
      <c r="E2" s="3" t="s">
        <v>0</v>
      </c>
    </row>
    <row r="3" spans="5:13" x14ac:dyDescent="0.2">
      <c r="E3" s="3" t="s">
        <v>165</v>
      </c>
    </row>
    <row r="4" spans="5:13" ht="15" x14ac:dyDescent="0.25">
      <c r="E4" s="5" t="s">
        <v>181</v>
      </c>
    </row>
    <row r="5" spans="5:13" x14ac:dyDescent="0.2">
      <c r="K5" s="39"/>
    </row>
    <row r="6" spans="5:13" x14ac:dyDescent="0.2">
      <c r="J6" s="203"/>
      <c r="K6" s="39"/>
    </row>
    <row r="7" spans="5:13" x14ac:dyDescent="0.2">
      <c r="E7" s="204"/>
      <c r="F7" s="205"/>
      <c r="G7" s="206"/>
      <c r="H7" s="207"/>
      <c r="I7" s="205"/>
      <c r="J7" s="205"/>
      <c r="K7" s="39"/>
    </row>
    <row r="8" spans="5:13" ht="38.25" customHeight="1" x14ac:dyDescent="0.2">
      <c r="E8" s="204"/>
      <c r="F8" s="208" t="s">
        <v>22</v>
      </c>
      <c r="G8" s="208" t="s">
        <v>166</v>
      </c>
      <c r="H8" s="208" t="s">
        <v>167</v>
      </c>
      <c r="I8" s="208" t="s">
        <v>25</v>
      </c>
      <c r="J8" s="208" t="s">
        <v>168</v>
      </c>
      <c r="K8" s="33"/>
      <c r="L8" s="41"/>
    </row>
    <row r="9" spans="5:13" x14ac:dyDescent="0.2">
      <c r="E9" s="209" t="s">
        <v>189</v>
      </c>
      <c r="F9" s="210">
        <v>51500</v>
      </c>
      <c r="G9" s="210">
        <v>23893</v>
      </c>
      <c r="H9" s="210">
        <v>358</v>
      </c>
      <c r="I9" s="210">
        <v>302770</v>
      </c>
      <c r="J9" s="210">
        <f>SUM(F9:I9)</f>
        <v>378521</v>
      </c>
      <c r="K9" s="211"/>
      <c r="L9" s="41"/>
    </row>
    <row r="10" spans="5:13" ht="25.5" x14ac:dyDescent="0.2">
      <c r="E10" s="212" t="s">
        <v>169</v>
      </c>
      <c r="F10" s="213">
        <v>0</v>
      </c>
      <c r="G10" s="213">
        <v>0</v>
      </c>
      <c r="H10" s="214">
        <v>0</v>
      </c>
      <c r="I10" s="210">
        <v>-287318</v>
      </c>
      <c r="J10" s="210">
        <f>I10</f>
        <v>-287318</v>
      </c>
      <c r="K10" s="215">
        <f>J10-Ф2!E32</f>
        <v>0</v>
      </c>
      <c r="L10" s="41"/>
    </row>
    <row r="11" spans="5:13" ht="25.5" x14ac:dyDescent="0.2">
      <c r="E11" s="212" t="s">
        <v>170</v>
      </c>
      <c r="F11" s="216">
        <v>0</v>
      </c>
      <c r="G11" s="216">
        <v>0</v>
      </c>
      <c r="H11" s="217">
        <v>-355</v>
      </c>
      <c r="I11" s="216">
        <v>0</v>
      </c>
      <c r="J11" s="217">
        <f>H11</f>
        <v>-355</v>
      </c>
      <c r="K11" s="215"/>
      <c r="L11" s="41"/>
    </row>
    <row r="12" spans="5:13" ht="25.5" x14ac:dyDescent="0.2">
      <c r="E12" s="209" t="s">
        <v>171</v>
      </c>
      <c r="F12" s="218">
        <v>0</v>
      </c>
      <c r="G12" s="218">
        <v>0</v>
      </c>
      <c r="H12" s="218">
        <f>H11</f>
        <v>-355</v>
      </c>
      <c r="I12" s="218">
        <f>I10</f>
        <v>-287318</v>
      </c>
      <c r="J12" s="218">
        <f>H12+I12</f>
        <v>-287673</v>
      </c>
      <c r="K12" s="215"/>
      <c r="L12" s="41"/>
    </row>
    <row r="13" spans="5:13" outlineLevel="1" x14ac:dyDescent="0.2">
      <c r="E13" s="212" t="s">
        <v>172</v>
      </c>
      <c r="F13" s="214">
        <v>0</v>
      </c>
      <c r="G13" s="214">
        <v>0</v>
      </c>
      <c r="H13" s="214">
        <v>0</v>
      </c>
      <c r="I13" s="214"/>
      <c r="J13" s="214"/>
      <c r="K13" s="215"/>
      <c r="L13" s="41"/>
    </row>
    <row r="14" spans="5:13" ht="26.25" thickBot="1" x14ac:dyDescent="0.25">
      <c r="E14" s="209" t="s">
        <v>173</v>
      </c>
      <c r="F14" s="219">
        <v>51500</v>
      </c>
      <c r="G14" s="219">
        <v>23893</v>
      </c>
      <c r="H14" s="219">
        <f>H9+H12</f>
        <v>3</v>
      </c>
      <c r="I14" s="219">
        <f>I9+I12</f>
        <v>15452</v>
      </c>
      <c r="J14" s="219">
        <f>J9+J12</f>
        <v>90848</v>
      </c>
      <c r="K14" s="215"/>
      <c r="L14" s="220"/>
    </row>
    <row r="15" spans="5:13" ht="13.5" thickTop="1" x14ac:dyDescent="0.2">
      <c r="E15" s="221"/>
      <c r="F15" s="213"/>
      <c r="G15" s="213"/>
      <c r="H15" s="213"/>
      <c r="I15" s="213"/>
      <c r="J15" s="213"/>
      <c r="K15" s="215"/>
      <c r="L15" s="41"/>
    </row>
    <row r="16" spans="5:13" x14ac:dyDescent="0.2">
      <c r="E16" s="221" t="s">
        <v>188</v>
      </c>
      <c r="F16" s="210">
        <v>51500</v>
      </c>
      <c r="G16" s="210">
        <v>23893</v>
      </c>
      <c r="H16" s="210">
        <v>15</v>
      </c>
      <c r="I16" s="210">
        <v>58297</v>
      </c>
      <c r="J16" s="210">
        <f>SUM(F16:I16)</f>
        <v>133705</v>
      </c>
      <c r="K16" s="215"/>
      <c r="L16" s="41"/>
      <c r="M16" s="222"/>
    </row>
    <row r="17" spans="4:13" ht="25.5" x14ac:dyDescent="0.2">
      <c r="E17" s="223" t="s">
        <v>169</v>
      </c>
      <c r="F17" s="213">
        <v>0</v>
      </c>
      <c r="G17" s="213">
        <v>0</v>
      </c>
      <c r="H17" s="214">
        <v>0</v>
      </c>
      <c r="I17" s="214">
        <f>ROUND(Ф2!D32,0)</f>
        <v>18504</v>
      </c>
      <c r="J17" s="214">
        <f>I17</f>
        <v>18504</v>
      </c>
      <c r="K17" s="215">
        <f>J17-Ф2!D32</f>
        <v>0</v>
      </c>
      <c r="L17" s="41"/>
      <c r="M17" s="222"/>
    </row>
    <row r="18" spans="4:13" ht="25.5" x14ac:dyDescent="0.2">
      <c r="E18" s="223" t="s">
        <v>170</v>
      </c>
      <c r="F18" s="216">
        <v>0</v>
      </c>
      <c r="G18" s="216">
        <v>0</v>
      </c>
      <c r="H18" s="217">
        <v>-531</v>
      </c>
      <c r="I18" s="217"/>
      <c r="J18" s="217">
        <f>SUM(F18:I18)</f>
        <v>-531</v>
      </c>
      <c r="K18" s="215"/>
      <c r="L18" s="41"/>
      <c r="M18" s="222"/>
    </row>
    <row r="19" spans="4:13" ht="25.5" x14ac:dyDescent="0.2">
      <c r="E19" s="224" t="s">
        <v>171</v>
      </c>
      <c r="F19" s="218">
        <f>SUM(F17:F18)</f>
        <v>0</v>
      </c>
      <c r="G19" s="218">
        <f>SUM(G17:G18)</f>
        <v>0</v>
      </c>
      <c r="H19" s="218">
        <f>SUM(H17:H18)</f>
        <v>-531</v>
      </c>
      <c r="I19" s="218">
        <f>SUM(I17:I18)</f>
        <v>18504</v>
      </c>
      <c r="J19" s="218">
        <f>SUM(J17:J18)</f>
        <v>17973</v>
      </c>
      <c r="K19" s="215"/>
      <c r="L19" s="41"/>
      <c r="M19" s="222"/>
    </row>
    <row r="20" spans="4:13" ht="25.5" outlineLevel="1" x14ac:dyDescent="0.2">
      <c r="E20" s="225" t="s">
        <v>174</v>
      </c>
      <c r="F20" s="214">
        <v>0</v>
      </c>
      <c r="G20" s="214">
        <v>0</v>
      </c>
      <c r="H20" s="214">
        <v>0</v>
      </c>
      <c r="I20" s="214">
        <v>0</v>
      </c>
      <c r="J20" s="214">
        <f>SUM(F20:I20)</f>
        <v>0</v>
      </c>
      <c r="K20" s="215"/>
      <c r="L20" s="41"/>
      <c r="M20" s="222"/>
    </row>
    <row r="21" spans="4:13" ht="25.5" outlineLevel="1" x14ac:dyDescent="0.2">
      <c r="E21" s="223" t="s">
        <v>175</v>
      </c>
      <c r="F21" s="214">
        <v>0</v>
      </c>
      <c r="G21" s="214">
        <v>0</v>
      </c>
      <c r="H21" s="214">
        <v>0</v>
      </c>
      <c r="I21" s="214">
        <f>-G21</f>
        <v>0</v>
      </c>
      <c r="J21" s="214">
        <f>SUM(F21:I21)</f>
        <v>0</v>
      </c>
      <c r="K21" s="215"/>
      <c r="L21" s="41"/>
      <c r="M21" s="222"/>
    </row>
    <row r="22" spans="4:13" ht="25.5" outlineLevel="1" x14ac:dyDescent="0.2">
      <c r="E22" s="223" t="s">
        <v>176</v>
      </c>
      <c r="F22" s="214">
        <v>0</v>
      </c>
      <c r="G22" s="214"/>
      <c r="H22" s="214">
        <v>0</v>
      </c>
      <c r="I22" s="214"/>
      <c r="J22" s="214">
        <f>SUM(F22:I22)</f>
        <v>0</v>
      </c>
      <c r="K22" s="215"/>
      <c r="L22" s="41"/>
      <c r="M22" s="222"/>
    </row>
    <row r="23" spans="4:13" ht="18" customHeight="1" x14ac:dyDescent="0.2">
      <c r="E23" s="221" t="s">
        <v>172</v>
      </c>
      <c r="F23" s="217">
        <v>0</v>
      </c>
      <c r="G23" s="217">
        <v>0</v>
      </c>
      <c r="H23" s="217">
        <v>0</v>
      </c>
      <c r="I23" s="217"/>
      <c r="J23" s="217">
        <f>SUM(F23:I23)</f>
        <v>0</v>
      </c>
      <c r="K23" s="215"/>
      <c r="L23" s="41"/>
      <c r="M23" s="222"/>
    </row>
    <row r="24" spans="4:13" ht="26.25" thickBot="1" x14ac:dyDescent="0.25">
      <c r="E24" s="209" t="s">
        <v>177</v>
      </c>
      <c r="F24" s="219">
        <f>SUM(F19:F21)+F16+F22+F23</f>
        <v>51500</v>
      </c>
      <c r="G24" s="219">
        <f>SUM(G19:G21)+G16+G22+G23</f>
        <v>23893</v>
      </c>
      <c r="H24" s="219">
        <f>SUM(H19:H21)+H16+H22+H23</f>
        <v>-516</v>
      </c>
      <c r="I24" s="219">
        <f>SUM(I19:I21)+I16+I22+I23</f>
        <v>76801</v>
      </c>
      <c r="J24" s="219">
        <f>SUM(J19:J21)+J16+J22+J23</f>
        <v>151678</v>
      </c>
      <c r="K24" s="215">
        <f>J24-Ф1!D36</f>
        <v>0</v>
      </c>
      <c r="L24" s="41"/>
      <c r="M24" s="222"/>
    </row>
    <row r="25" spans="4:13" s="39" customFormat="1" ht="13.5" thickTop="1" x14ac:dyDescent="0.2">
      <c r="D25" s="41"/>
      <c r="E25" s="226" t="s">
        <v>28</v>
      </c>
      <c r="F25" s="227">
        <f>F24-Ф1!D31</f>
        <v>0</v>
      </c>
      <c r="G25" s="227">
        <f>G24-Ф1!D34</f>
        <v>0</v>
      </c>
      <c r="H25" s="227">
        <f>H24-Ф1!D33</f>
        <v>0</v>
      </c>
      <c r="I25" s="227">
        <f>I24-Ф1!D35</f>
        <v>0</v>
      </c>
      <c r="J25" s="228"/>
      <c r="K25" s="215"/>
      <c r="L25" s="42"/>
      <c r="M25" s="222"/>
    </row>
    <row r="26" spans="4:13" s="39" customFormat="1" x14ac:dyDescent="0.2">
      <c r="E26" s="229"/>
      <c r="F26" s="228">
        <f>F16+F17+F18+F19+F23-F24</f>
        <v>0</v>
      </c>
      <c r="G26" s="228">
        <f>G16+G17+G18+G19+G23-G24</f>
        <v>0</v>
      </c>
      <c r="H26" s="228">
        <f>H16+H17+H18+H19+H23-H24</f>
        <v>-531</v>
      </c>
      <c r="I26" s="228">
        <f>I16+I17+I18+I19+I23-I24</f>
        <v>18504</v>
      </c>
      <c r="J26" s="228">
        <f>J16+J17+J18+J19+J23-J24</f>
        <v>17973</v>
      </c>
      <c r="K26" s="215"/>
      <c r="L26" s="42"/>
      <c r="M26" s="222"/>
    </row>
    <row r="27" spans="4:13" s="39" customFormat="1" x14ac:dyDescent="0.2">
      <c r="E27" s="230"/>
      <c r="F27" s="231"/>
      <c r="G27" s="231"/>
      <c r="H27" s="231"/>
      <c r="I27" s="231"/>
      <c r="J27" s="231"/>
      <c r="K27" s="215"/>
      <c r="M27" s="222"/>
    </row>
    <row r="28" spans="4:13" x14ac:dyDescent="0.2">
      <c r="K28" s="215"/>
      <c r="M28" s="222"/>
    </row>
    <row r="29" spans="4:13" x14ac:dyDescent="0.2">
      <c r="E29" s="2" t="str">
        <f>Ф1!B44</f>
        <v xml:space="preserve">              Управляющий директор – Сhief Financial Officer</v>
      </c>
      <c r="I29" s="43" t="str">
        <f>Ф1!E44</f>
        <v>Патахова Р.Е.</v>
      </c>
      <c r="J29" s="232"/>
      <c r="K29" s="33"/>
      <c r="M29" s="222"/>
    </row>
    <row r="30" spans="4:13" x14ac:dyDescent="0.2">
      <c r="I30" s="232"/>
      <c r="J30" s="232"/>
      <c r="K30" s="33"/>
      <c r="M30" s="222"/>
    </row>
    <row r="31" spans="4:13" x14ac:dyDescent="0.2">
      <c r="K31" s="33"/>
      <c r="M31" s="222"/>
    </row>
    <row r="32" spans="4:13" x14ac:dyDescent="0.2">
      <c r="E32" s="2" t="str">
        <f>Ф1!B47</f>
        <v xml:space="preserve">              Главный бухгалтер</v>
      </c>
      <c r="I32" s="2" t="str">
        <f>Ф1!E47</f>
        <v>Сафина А.Б.</v>
      </c>
      <c r="K32" s="41"/>
    </row>
    <row r="33" spans="11:11" x14ac:dyDescent="0.2">
      <c r="K33" s="41"/>
    </row>
    <row r="34" spans="11:11" x14ac:dyDescent="0.2">
      <c r="K34" s="41"/>
    </row>
    <row r="35" spans="11:11" x14ac:dyDescent="0.2">
      <c r="K35" s="41"/>
    </row>
  </sheetData>
  <mergeCells count="1">
    <mergeCell ref="G7:H7"/>
  </mergeCells>
  <pageMargins left="0.70866141732283472" right="0.70866141732283472" top="0.74803149606299213" bottom="0.74803149606299213" header="0.31496062992125984" footer="0.31496062992125984"/>
  <pageSetup paperSize="9" scale="73"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Ф1</vt:lpstr>
      <vt:lpstr>Ф2</vt:lpstr>
      <vt:lpstr>Ф3</vt:lpstr>
      <vt:lpstr>Ф4</vt:lpstr>
      <vt:lpstr>Ф2!Область_печати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Аширбеков Нургали</dc:creator>
  <cp:lastModifiedBy>Аширбеков Нургали</cp:lastModifiedBy>
  <dcterms:created xsi:type="dcterms:W3CDTF">2023-11-29T03:45:14Z</dcterms:created>
  <dcterms:modified xsi:type="dcterms:W3CDTF">2023-11-29T05:04:47Z</dcterms:modified>
</cp:coreProperties>
</file>